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filterPrivacy="1" defaultThemeVersion="124226"/>
  <xr:revisionPtr revIDLastSave="0" documentId="13_ncr:1_{1BE14272-0B00-443B-8C5F-801B36B6D5A3}" xr6:coauthVersionLast="36" xr6:coauthVersionMax="36" xr10:uidLastSave="{00000000-0000-0000-0000-000000000000}"/>
  <bookViews>
    <workbookView xWindow="0" yWindow="0" windowWidth="24000" windowHeight="9735" activeTab="7" xr2:uid="{00000000-000D-0000-FFFF-FFFF00000000}"/>
  </bookViews>
  <sheets>
    <sheet name="I rok" sheetId="1" r:id="rId1"/>
    <sheet name="II rok" sheetId="2" r:id="rId2"/>
    <sheet name="III rok" sheetId="3" r:id="rId3"/>
    <sheet name="IV rok " sheetId="8" r:id="rId4"/>
    <sheet name="V rok " sheetId="9" r:id="rId5"/>
    <sheet name="IV" sheetId="6" state="hidden" r:id="rId6"/>
    <sheet name="V" sheetId="5" state="hidden" r:id="rId7"/>
    <sheet name="VI rok" sheetId="7" r:id="rId8"/>
    <sheet name="RAZEM" sheetId="10" r:id="rId9"/>
  </sheets>
  <calcPr calcId="191029" iterateDelta="1E-4"/>
</workbook>
</file>

<file path=xl/calcChain.xml><?xml version="1.0" encoding="utf-8"?>
<calcChain xmlns="http://schemas.openxmlformats.org/spreadsheetml/2006/main">
  <c r="G137" i="10" l="1"/>
  <c r="E137" i="10"/>
  <c r="D137" i="10"/>
  <c r="C137" i="10"/>
  <c r="F136" i="10"/>
  <c r="F135" i="10"/>
  <c r="F133" i="10"/>
  <c r="F132" i="10"/>
  <c r="F131" i="10"/>
  <c r="F130" i="10"/>
  <c r="F129" i="10"/>
  <c r="G120" i="10"/>
  <c r="E120" i="10"/>
  <c r="D120" i="10"/>
  <c r="C120" i="10"/>
  <c r="F119" i="10"/>
  <c r="F118" i="10"/>
  <c r="F117" i="10"/>
  <c r="F116" i="10"/>
  <c r="F115" i="10"/>
  <c r="F114" i="10"/>
  <c r="F113" i="10"/>
  <c r="F112" i="10"/>
  <c r="F111" i="10"/>
  <c r="F110" i="10"/>
  <c r="F109" i="10"/>
  <c r="F108" i="10"/>
  <c r="G99" i="10"/>
  <c r="E99" i="10"/>
  <c r="D99" i="10"/>
  <c r="C99" i="10"/>
  <c r="F98" i="10"/>
  <c r="F97" i="10"/>
  <c r="F96" i="10"/>
  <c r="F95" i="10"/>
  <c r="F94" i="10"/>
  <c r="F93" i="10"/>
  <c r="F92" i="10"/>
  <c r="F91" i="10"/>
  <c r="F90" i="10"/>
  <c r="F89" i="10"/>
  <c r="F88" i="10"/>
  <c r="F87" i="10"/>
  <c r="F86" i="10"/>
  <c r="G77" i="10"/>
  <c r="E77" i="10"/>
  <c r="D77" i="10"/>
  <c r="C77" i="10"/>
  <c r="F76" i="10"/>
  <c r="F75" i="10"/>
  <c r="F74" i="10"/>
  <c r="F73" i="10"/>
  <c r="F72" i="10"/>
  <c r="F71" i="10"/>
  <c r="F70" i="10"/>
  <c r="F69" i="10"/>
  <c r="F68" i="10"/>
  <c r="F67" i="10"/>
  <c r="F66" i="10"/>
  <c r="G57" i="10"/>
  <c r="E57" i="10"/>
  <c r="D57" i="10"/>
  <c r="C57" i="10"/>
  <c r="F56" i="10"/>
  <c r="F55" i="10"/>
  <c r="F54" i="10"/>
  <c r="F53" i="10"/>
  <c r="F52" i="10"/>
  <c r="F51" i="10"/>
  <c r="F50" i="10"/>
  <c r="F49" i="10"/>
  <c r="F48" i="10"/>
  <c r="F47" i="10"/>
  <c r="F46" i="10"/>
  <c r="F45" i="10"/>
  <c r="F43" i="10"/>
  <c r="G31" i="10"/>
  <c r="E31" i="10"/>
  <c r="D31" i="10"/>
  <c r="C31" i="10"/>
  <c r="F30" i="10"/>
  <c r="F29" i="10"/>
  <c r="F28" i="10"/>
  <c r="F27" i="10"/>
  <c r="F26" i="10"/>
  <c r="F25" i="10"/>
  <c r="F24" i="10"/>
  <c r="F23" i="10"/>
  <c r="F22" i="10"/>
  <c r="F21" i="10"/>
  <c r="F20" i="10"/>
  <c r="F19" i="10"/>
  <c r="F18" i="10"/>
  <c r="F17" i="10"/>
  <c r="F16" i="10"/>
  <c r="F15" i="10"/>
  <c r="F14" i="10"/>
  <c r="F13" i="10"/>
  <c r="F12" i="10"/>
  <c r="F11" i="10"/>
  <c r="F10" i="10"/>
  <c r="F8" i="10"/>
  <c r="F120" i="10" l="1"/>
  <c r="F99" i="10"/>
  <c r="F77" i="10"/>
  <c r="F57" i="10"/>
  <c r="F137" i="10"/>
  <c r="F31" i="10"/>
  <c r="E18" i="7"/>
  <c r="F18" i="7"/>
  <c r="G18" i="7"/>
  <c r="H20" i="9" l="1"/>
  <c r="I23" i="8"/>
  <c r="F23" i="8"/>
  <c r="E23" i="8"/>
  <c r="D23" i="8"/>
  <c r="H16" i="8"/>
  <c r="H15" i="8"/>
  <c r="H10" i="8"/>
  <c r="F24" i="2"/>
  <c r="E24" i="2"/>
  <c r="D24" i="2"/>
  <c r="F21" i="3"/>
  <c r="E21" i="3"/>
  <c r="D21" i="3"/>
  <c r="I21" i="3"/>
  <c r="H11" i="3"/>
  <c r="H10" i="3"/>
  <c r="I24" i="2"/>
  <c r="H22" i="2"/>
  <c r="H21" i="2"/>
  <c r="H14" i="2"/>
  <c r="H10" i="2"/>
  <c r="H31" i="1"/>
  <c r="H30" i="1"/>
  <c r="H29" i="1"/>
  <c r="H25" i="1" l="1"/>
  <c r="H24" i="1"/>
  <c r="H23" i="1"/>
  <c r="H21" i="1"/>
  <c r="H18" i="1"/>
  <c r="H10" i="1"/>
  <c r="H19" i="8" l="1"/>
  <c r="H22" i="1"/>
  <c r="J18" i="7" l="1"/>
  <c r="I18" i="7"/>
  <c r="H15" i="2"/>
  <c r="H16" i="2"/>
  <c r="H18" i="2" l="1"/>
  <c r="H26" i="1"/>
  <c r="H16" i="1" l="1"/>
  <c r="I12" i="7" l="1"/>
  <c r="I10" i="7"/>
  <c r="I13" i="7"/>
  <c r="I16" i="7"/>
  <c r="I11" i="7"/>
  <c r="I14" i="7"/>
  <c r="I17" i="7"/>
  <c r="H19" i="9" l="1"/>
  <c r="H18" i="9"/>
  <c r="H17" i="9"/>
  <c r="H16" i="9"/>
  <c r="H15" i="9"/>
  <c r="H21" i="8"/>
  <c r="H20" i="8"/>
  <c r="I22" i="9"/>
  <c r="F22" i="9"/>
  <c r="E22" i="9"/>
  <c r="D22" i="9"/>
  <c r="H21" i="9"/>
  <c r="H14" i="9"/>
  <c r="H13" i="9"/>
  <c r="H12" i="9"/>
  <c r="H11" i="9"/>
  <c r="H10" i="9"/>
  <c r="H22" i="8"/>
  <c r="H18" i="8"/>
  <c r="H17" i="8"/>
  <c r="H14" i="8"/>
  <c r="H13" i="8"/>
  <c r="H12" i="8"/>
  <c r="H11" i="8"/>
  <c r="H10" i="6"/>
  <c r="H11" i="6"/>
  <c r="L11" i="6"/>
  <c r="H12" i="6"/>
  <c r="L12" i="6"/>
  <c r="H13" i="6"/>
  <c r="L13" i="6"/>
  <c r="H14" i="6"/>
  <c r="L14" i="6"/>
  <c r="H15" i="6"/>
  <c r="L15" i="6"/>
  <c r="H16" i="6"/>
  <c r="L16" i="6"/>
  <c r="H17" i="6"/>
  <c r="L17" i="6"/>
  <c r="H18" i="6"/>
  <c r="L18" i="6"/>
  <c r="H19" i="6"/>
  <c r="L19" i="6"/>
  <c r="H20" i="6"/>
  <c r="L20" i="6"/>
  <c r="H21" i="6"/>
  <c r="L21" i="6"/>
  <c r="H22" i="6"/>
  <c r="L22" i="6"/>
  <c r="H23" i="6"/>
  <c r="L23" i="6"/>
  <c r="H24" i="6"/>
  <c r="L24" i="6"/>
  <c r="J27" i="6"/>
  <c r="J31" i="6" s="1"/>
  <c r="K27" i="6"/>
  <c r="K31" i="6" s="1"/>
  <c r="H23" i="8" l="1"/>
  <c r="H22" i="9"/>
  <c r="H25" i="6"/>
  <c r="L25" i="6"/>
  <c r="H26" i="6"/>
  <c r="L26" i="6"/>
  <c r="D27" i="6"/>
  <c r="E27" i="6"/>
  <c r="F27" i="6"/>
  <c r="G27" i="6"/>
  <c r="C28" i="6"/>
  <c r="H28" i="6"/>
  <c r="L28" i="6"/>
  <c r="H30" i="6"/>
  <c r="L27" i="6" l="1"/>
  <c r="H27" i="6"/>
  <c r="H20" i="3"/>
  <c r="H19" i="3"/>
  <c r="H18" i="3"/>
  <c r="H17" i="3"/>
  <c r="H16" i="3"/>
  <c r="H15" i="3"/>
  <c r="H14" i="3"/>
  <c r="H13" i="3"/>
  <c r="H12" i="3"/>
  <c r="H21" i="3" l="1"/>
  <c r="G24" i="2"/>
  <c r="H23" i="2"/>
  <c r="J24" i="2"/>
  <c r="H20" i="2"/>
  <c r="H19" i="2"/>
  <c r="H17" i="2"/>
  <c r="H13" i="2"/>
  <c r="H12" i="2"/>
  <c r="H24" i="2" s="1"/>
  <c r="I33" i="1"/>
  <c r="M28" i="6" l="1"/>
  <c r="G31" i="6"/>
  <c r="F31" i="6"/>
  <c r="E31" i="6"/>
  <c r="D31" i="6"/>
  <c r="H31" i="6"/>
  <c r="L31" i="6" l="1"/>
  <c r="H34" i="5" l="1"/>
  <c r="M32" i="5"/>
  <c r="L32" i="5"/>
  <c r="H32" i="5"/>
  <c r="C32" i="5"/>
  <c r="K31" i="5"/>
  <c r="K35" i="5" s="1"/>
  <c r="J31" i="5"/>
  <c r="J35" i="5" s="1"/>
  <c r="G31" i="5"/>
  <c r="G35" i="5" s="1"/>
  <c r="F31" i="5"/>
  <c r="F35" i="5" s="1"/>
  <c r="E31" i="5"/>
  <c r="E35" i="5" s="1"/>
  <c r="D31" i="5"/>
  <c r="D35" i="5" s="1"/>
  <c r="L30" i="5"/>
  <c r="H30" i="5"/>
  <c r="L29" i="5"/>
  <c r="H29" i="5"/>
  <c r="L28" i="5"/>
  <c r="H28" i="5"/>
  <c r="L27" i="5"/>
  <c r="H27" i="5"/>
  <c r="L26" i="5"/>
  <c r="H26" i="5"/>
  <c r="L25" i="5"/>
  <c r="H25" i="5"/>
  <c r="L24" i="5"/>
  <c r="H24" i="5"/>
  <c r="L23" i="5"/>
  <c r="H23" i="5"/>
  <c r="L22" i="5"/>
  <c r="H22" i="5"/>
  <c r="L21" i="5"/>
  <c r="H21" i="5"/>
  <c r="L20" i="5"/>
  <c r="H20" i="5"/>
  <c r="L19" i="5"/>
  <c r="H19" i="5"/>
  <c r="L18" i="5"/>
  <c r="H18" i="5"/>
  <c r="L17" i="5"/>
  <c r="H17" i="5"/>
  <c r="L16" i="5"/>
  <c r="H16" i="5"/>
  <c r="L15" i="5"/>
  <c r="H15" i="5"/>
  <c r="L14" i="5"/>
  <c r="H14" i="5"/>
  <c r="L13" i="5"/>
  <c r="H13" i="5"/>
  <c r="L12" i="5"/>
  <c r="H12" i="5"/>
  <c r="L11" i="5"/>
  <c r="H11" i="5"/>
  <c r="L10" i="5"/>
  <c r="H10" i="5"/>
  <c r="L9" i="5"/>
  <c r="H9" i="5"/>
  <c r="L8" i="5"/>
  <c r="H8" i="5"/>
  <c r="L7" i="5"/>
  <c r="H7" i="5"/>
  <c r="L31" i="5" l="1"/>
  <c r="L35" i="5" s="1"/>
  <c r="H31" i="5"/>
  <c r="H35" i="5" s="1"/>
  <c r="H12" i="1" l="1"/>
  <c r="H13" i="1"/>
  <c r="H14" i="1"/>
  <c r="H15" i="1"/>
  <c r="H17" i="1"/>
  <c r="H19" i="1"/>
  <c r="H20" i="1"/>
  <c r="H27" i="1"/>
  <c r="H28" i="1"/>
  <c r="H32" i="1"/>
  <c r="E33" i="1"/>
  <c r="F33" i="1"/>
  <c r="G33" i="1"/>
  <c r="D33" i="1"/>
  <c r="H33" i="1" l="1"/>
  <c r="J33" i="1" l="1"/>
</calcChain>
</file>

<file path=xl/sharedStrings.xml><?xml version="1.0" encoding="utf-8"?>
<sst xmlns="http://schemas.openxmlformats.org/spreadsheetml/2006/main" count="929" uniqueCount="223">
  <si>
    <t>Wydział Lekarski w Katowicach</t>
  </si>
  <si>
    <t>Rok studiów I</t>
  </si>
  <si>
    <t>Lp.</t>
  </si>
  <si>
    <t>Przedmiot (grupa przedmiotów)</t>
  </si>
  <si>
    <t>Semestr studiów</t>
  </si>
  <si>
    <t>Rodzaj zajęć</t>
  </si>
  <si>
    <t>Ogółem liczba godzin (4+5+6+7)</t>
  </si>
  <si>
    <t>Forma zakończenia</t>
  </si>
  <si>
    <t>Liczba punktów ECTS</t>
  </si>
  <si>
    <t>Uwagi*</t>
  </si>
  <si>
    <t>Wykłady</t>
  </si>
  <si>
    <t>Seminaria</t>
  </si>
  <si>
    <t>Ćwiczenia</t>
  </si>
  <si>
    <t>zajęcia praktyczne</t>
  </si>
  <si>
    <t>I semestr</t>
  </si>
  <si>
    <t>II semestr</t>
  </si>
  <si>
    <t>Ogółem</t>
  </si>
  <si>
    <t>1.</t>
  </si>
  <si>
    <t>egzamin</t>
  </si>
  <si>
    <t>2.</t>
  </si>
  <si>
    <t>3.</t>
  </si>
  <si>
    <t>4.</t>
  </si>
  <si>
    <t>zaliczenie</t>
  </si>
  <si>
    <t>5.</t>
  </si>
  <si>
    <t>6.</t>
  </si>
  <si>
    <t>7.</t>
  </si>
  <si>
    <t>8.</t>
  </si>
  <si>
    <t>9.</t>
  </si>
  <si>
    <t>10.</t>
  </si>
  <si>
    <t>11.</t>
  </si>
  <si>
    <t>zaliczenie na ocenę</t>
  </si>
  <si>
    <t>12.</t>
  </si>
  <si>
    <t>13.</t>
  </si>
  <si>
    <t>14.</t>
  </si>
  <si>
    <t>15.</t>
  </si>
  <si>
    <t>A</t>
  </si>
  <si>
    <t>Razem:</t>
  </si>
  <si>
    <t>Praktyki zawodowe (rodzaj)</t>
  </si>
  <si>
    <t>B</t>
  </si>
  <si>
    <t>Ogółem (A+B):</t>
  </si>
  <si>
    <t>* w rubryce "uwagi" należy wpisać liczbę godzin danego przedmiotu, realizowanych w CDiSM</t>
  </si>
  <si>
    <t>Podpis Prorektora ds. Studiów i Studentów</t>
  </si>
  <si>
    <r>
      <rPr>
        <sz val="11"/>
        <color indexed="63"/>
        <rFont val="Calibri"/>
        <family val="2"/>
        <charset val="238"/>
      </rPr>
      <t>Kierunek studiów, forma kształcenia i forma studiów</t>
    </r>
    <r>
      <rPr>
        <b/>
        <sz val="11"/>
        <color indexed="63"/>
        <rFont val="Calibri"/>
        <family val="2"/>
        <charset val="238"/>
      </rPr>
      <t xml:space="preserve"> LEKARSKI studia jednolite magisteskie stacjonarne/niestacjonarne</t>
    </r>
  </si>
  <si>
    <t>Rok studiów II</t>
  </si>
  <si>
    <t>Zajęcia fakultatywne</t>
  </si>
  <si>
    <t>16.</t>
  </si>
  <si>
    <t>Podpis Dziekana</t>
  </si>
  <si>
    <t>Chirurgia II</t>
  </si>
  <si>
    <t>VII, VIII</t>
  </si>
  <si>
    <t>Choroby wewnętrzne II</t>
  </si>
  <si>
    <t>Dermatologia</t>
  </si>
  <si>
    <t>VII</t>
  </si>
  <si>
    <t>Ginekologia i położnictwo I</t>
  </si>
  <si>
    <t>VIII</t>
  </si>
  <si>
    <t>Geriatria</t>
  </si>
  <si>
    <t>Medycyna rodzinna</t>
  </si>
  <si>
    <t>Neurologia II</t>
  </si>
  <si>
    <t>Okulistyka</t>
  </si>
  <si>
    <t>Otolaryngologia</t>
  </si>
  <si>
    <t>Pediatria II</t>
  </si>
  <si>
    <t>Psychiatria</t>
  </si>
  <si>
    <t>Transplantologia</t>
  </si>
  <si>
    <t>Urologia</t>
  </si>
  <si>
    <t>17.</t>
  </si>
  <si>
    <t>wakacyjna: 2- tygodniowa praktyka w zakresie intensywnej terapii i 2- tygodniowa praktyka w zakresie pediatrii</t>
  </si>
  <si>
    <t>Anestezjologia i intensywna terapia</t>
  </si>
  <si>
    <t>IX,X</t>
  </si>
  <si>
    <t>Biostatystyka</t>
  </si>
  <si>
    <t>IX</t>
  </si>
  <si>
    <t>Chirurgia III</t>
  </si>
  <si>
    <t xml:space="preserve">zaliczenie </t>
  </si>
  <si>
    <t>Chirurgia onkologiczna</t>
  </si>
  <si>
    <t>X</t>
  </si>
  <si>
    <t>Choroby wewnętrzne III</t>
  </si>
  <si>
    <t>Choroby zakaźne</t>
  </si>
  <si>
    <t>EBM</t>
  </si>
  <si>
    <t>Elementy profesjonalizmu</t>
  </si>
  <si>
    <t>Farmakologia kliniczna</t>
  </si>
  <si>
    <t>Genetyka kliniczna</t>
  </si>
  <si>
    <t>Ginekologia i położnictwo II</t>
  </si>
  <si>
    <t xml:space="preserve">Medycyna sądowa </t>
  </si>
  <si>
    <t>Medyczny język angielski</t>
  </si>
  <si>
    <t>Neurochirurgia</t>
  </si>
  <si>
    <t>Onkologia II</t>
  </si>
  <si>
    <t>Pediatria III</t>
  </si>
  <si>
    <t>18.</t>
  </si>
  <si>
    <t>Rehabilitacja</t>
  </si>
  <si>
    <t>19.</t>
  </si>
  <si>
    <t>Warsztaty testowe II</t>
  </si>
  <si>
    <t>20.</t>
  </si>
  <si>
    <t>21.</t>
  </si>
  <si>
    <t>22.</t>
  </si>
  <si>
    <t>23.</t>
  </si>
  <si>
    <t>wakacyjna: 2- tygodniowa praktyka w zakresie chirurgii i 2- tygodniowa praktyka w zakresie ginekologii i położnictwa</t>
  </si>
  <si>
    <t>Rok studiów VI</t>
  </si>
  <si>
    <t>Medycyna ratunkowa</t>
  </si>
  <si>
    <t>Rok studiów III</t>
  </si>
  <si>
    <t>Rok studiów IV</t>
  </si>
  <si>
    <t>podpis Dziekana</t>
  </si>
  <si>
    <t>24.</t>
  </si>
  <si>
    <t>VII,VIII</t>
  </si>
  <si>
    <r>
      <rPr>
        <sz val="10"/>
        <color indexed="63"/>
        <rFont val="Calibri"/>
        <family val="2"/>
        <charset val="238"/>
      </rPr>
      <t>Kierunek studiów, forma kształcenia i forma studiów</t>
    </r>
    <r>
      <rPr>
        <b/>
        <sz val="10"/>
        <color indexed="63"/>
        <rFont val="Calibri"/>
        <family val="2"/>
        <charset val="238"/>
      </rPr>
      <t xml:space="preserve"> LEKARSKI studia jednolite magisteskie stacjonarne/niestacjonarne - V rok studiów</t>
    </r>
  </si>
  <si>
    <t>IX, X</t>
  </si>
  <si>
    <t>Diagnostyka obrazowa III</t>
  </si>
  <si>
    <t>Plan studiów na rok akademicki 2018/2019</t>
  </si>
  <si>
    <t>Plan studiów na rok akademciki 2018/2019</t>
  </si>
  <si>
    <t>ECTS</t>
  </si>
  <si>
    <t>Rok studiów V</t>
  </si>
  <si>
    <t xml:space="preserve">Ogółem liczba godzin </t>
  </si>
  <si>
    <t>Biophysics</t>
  </si>
  <si>
    <t>Molecular biology</t>
  </si>
  <si>
    <t>Histology, cytophysiology and embryology</t>
  </si>
  <si>
    <t>Safety training</t>
  </si>
  <si>
    <t>Basis of scientific research</t>
  </si>
  <si>
    <t>Summer clerkship</t>
  </si>
  <si>
    <t>Electives 1</t>
  </si>
  <si>
    <t>Electives 2</t>
  </si>
  <si>
    <t>credit</t>
  </si>
  <si>
    <t>Physiology with elements of clinical physiology</t>
  </si>
  <si>
    <t>Hygiene and epidemiology</t>
  </si>
  <si>
    <t>Immunology</t>
  </si>
  <si>
    <t>Medical law</t>
  </si>
  <si>
    <t>Simulation propedeutics of clinical skills</t>
  </si>
  <si>
    <t>Public health</t>
  </si>
  <si>
    <t>Electives 3</t>
  </si>
  <si>
    <t>Electives 4</t>
  </si>
  <si>
    <t>Electives 5</t>
  </si>
  <si>
    <t>Electives 6</t>
  </si>
  <si>
    <t>Microbiology</t>
  </si>
  <si>
    <t>Pathophysiology</t>
  </si>
  <si>
    <t>Pharmacology with toxicology</t>
  </si>
  <si>
    <t>Laboratory diagnostics</t>
  </si>
  <si>
    <t>Electives 7</t>
  </si>
  <si>
    <t>Electives 8</t>
  </si>
  <si>
    <t>Electives 9</t>
  </si>
  <si>
    <t>Dermatology</t>
  </si>
  <si>
    <t>Clinical pharmacology</t>
  </si>
  <si>
    <t>Orthopedics with traumatology</t>
  </si>
  <si>
    <t>Electives 10</t>
  </si>
  <si>
    <t>Electives 11</t>
  </si>
  <si>
    <t>Electives 12</t>
  </si>
  <si>
    <t>Electives 13</t>
  </si>
  <si>
    <t>Anesthesiology and intensive therapy</t>
  </si>
  <si>
    <t>OB/GYN</t>
  </si>
  <si>
    <t>Emergency medicine</t>
  </si>
  <si>
    <t>Forensic medicine</t>
  </si>
  <si>
    <t>Ophthalmology</t>
  </si>
  <si>
    <t>ENT</t>
  </si>
  <si>
    <t>Psychiatry</t>
  </si>
  <si>
    <t>Biostatistics</t>
  </si>
  <si>
    <t>Physical education</t>
  </si>
  <si>
    <t>Wydział Nauk Medycznych w Katowicach</t>
  </si>
  <si>
    <t>Plan studiów wg przedmiotów nauczania realizowanych w roku akademickim 2027/2028</t>
  </si>
  <si>
    <t>Plan studiów wg przedmiotów nauczania realizowanych w roku akademickim 2026/2027</t>
  </si>
  <si>
    <t>Plan studiów wg przedmiotów nauczania realizowanych w roku akademickim 2025/2026</t>
  </si>
  <si>
    <t>Plan studiów wg przedmiotów nauczania realizowanych w roku akademickim 2028/2029</t>
  </si>
  <si>
    <t>examination</t>
  </si>
  <si>
    <t>Genetics</t>
  </si>
  <si>
    <t>Qualified first aid and elements of nursing</t>
  </si>
  <si>
    <t>Neurology and neurosurgery</t>
  </si>
  <si>
    <t>Clinical genetics</t>
  </si>
  <si>
    <t>Plan studiów wg przedmiotów nauczania realizowanych w roku akademickim 2029/2030</t>
  </si>
  <si>
    <t>OSCE</t>
  </si>
  <si>
    <t xml:space="preserve">credit </t>
  </si>
  <si>
    <t>Introduction to Internal Medicine</t>
  </si>
  <si>
    <t>Introduction to Pediatrics</t>
  </si>
  <si>
    <t>Introduction to Surgery</t>
  </si>
  <si>
    <t>Imaging techniques - radiological anatomy</t>
  </si>
  <si>
    <t>Imaging techniques with nuclear medicine</t>
  </si>
  <si>
    <t>Interdisciplinary module - Surgery II</t>
  </si>
  <si>
    <t>Interdisciplinary module - Internal Medicine II</t>
  </si>
  <si>
    <t>Interdisciplinary module - Surgery I</t>
  </si>
  <si>
    <t>Interdisciplinary module - Internal Medicine I</t>
  </si>
  <si>
    <t>Professionalism and humanism in medicine*</t>
  </si>
  <si>
    <t>* Including: medical sociology; medical psychology; medical anthropology</t>
  </si>
  <si>
    <t>Introduction to morphology</t>
  </si>
  <si>
    <t>Polish</t>
  </si>
  <si>
    <t>Communication in medicine**</t>
  </si>
  <si>
    <t>** Including elements of interprofessional communication and communication with patient</t>
  </si>
  <si>
    <r>
      <rPr>
        <sz val="11"/>
        <color theme="1" tint="0.24994659260841701"/>
        <rFont val="Calibri"/>
        <family val="2"/>
        <charset val="238"/>
        <scheme val="minor"/>
      </rPr>
      <t>Kierunek studiów, forma kształcenia i forma studiów</t>
    </r>
    <r>
      <rPr>
        <b/>
        <sz val="11"/>
        <color theme="1" tint="0.24994659260841701"/>
        <rFont val="Calibri"/>
        <family val="2"/>
        <charset val="238"/>
        <scheme val="minor"/>
      </rPr>
      <t xml:space="preserve"> LEKARSKI studia jednolite magisterskie stacjonarne/program anglojęzyczny/międzynarodowy</t>
    </r>
  </si>
  <si>
    <t>Anatomy I</t>
  </si>
  <si>
    <t>Anatomy II</t>
  </si>
  <si>
    <t>Pathology I</t>
  </si>
  <si>
    <t>Biochemistry with elements of clinical biochemistry II</t>
  </si>
  <si>
    <t>Pathology II</t>
  </si>
  <si>
    <t>Interdisciplinary module - Pediatrics</t>
  </si>
  <si>
    <t>Internal Medicine - practical clinical training*</t>
  </si>
  <si>
    <t>Pediatrics - practical clinical training**</t>
  </si>
  <si>
    <t>Surgery - practical clinical training***</t>
  </si>
  <si>
    <t>OB/GYN - practical clinical training</t>
  </si>
  <si>
    <t>Psychiatry - practical clinical training</t>
  </si>
  <si>
    <t>Specialty of choice - practical clinical training</t>
  </si>
  <si>
    <t>* Including: general medicine; cardiology; nephrology; gastroenterology; pulmonology; infectious diseases; oncology; hematology; palliative care; metabolic diseases; geriatrics; rehabilitation</t>
  </si>
  <si>
    <t>** Including: general pediatrics; neonatology; specialized blocks</t>
  </si>
  <si>
    <t>*** Including: general surgery; urology; oncological surgery; vascular surgery; gastrointestinal surgery; transplantology; thoracic and cardiac surgery</t>
  </si>
  <si>
    <t>Information technology</t>
  </si>
  <si>
    <t>Biochemistry with elements of clinical biochemistry I</t>
  </si>
  <si>
    <t>OSCE I</t>
  </si>
  <si>
    <t>OSCE II</t>
  </si>
  <si>
    <t>Faculty of Medical Sciences in Katowice</t>
  </si>
  <si>
    <t>MD International Program</t>
  </si>
  <si>
    <t>No.</t>
  </si>
  <si>
    <t>Course name</t>
  </si>
  <si>
    <t>Form of classes</t>
  </si>
  <si>
    <t>Ttotal number of hours</t>
  </si>
  <si>
    <t>Form of evaluation</t>
  </si>
  <si>
    <t>Comments</t>
  </si>
  <si>
    <t>Lectures</t>
  </si>
  <si>
    <t>Seminars</t>
  </si>
  <si>
    <t>Labs</t>
  </si>
  <si>
    <t>Total:</t>
  </si>
  <si>
    <t>Plan studiów wg przedmiotów nauczania realizowanych w roku akademickim 2030/2031</t>
  </si>
  <si>
    <t>Study program for the study cycle 2025-2031</t>
  </si>
  <si>
    <t>1st year of study - academic year 2025/2026</t>
  </si>
  <si>
    <t>2nd year of study - academic year 2026/2027</t>
  </si>
  <si>
    <t>3rd year of study - academic year 2027/2028</t>
  </si>
  <si>
    <t>4th year of study - academic year 2028/2029</t>
  </si>
  <si>
    <t>5th year of study - academic year 2029/2030</t>
  </si>
  <si>
    <t>6th year of study - academic year 2030/2031</t>
  </si>
  <si>
    <t>Family Medicine I</t>
  </si>
  <si>
    <t>Family Medicine II</t>
  </si>
  <si>
    <t>Emergency Medicine - practical clinical training</t>
  </si>
  <si>
    <t>Family Medicine - practical clinical training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</si>
</sst>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 tint="0.24994659260841701"/>
      <name val="Calibri"/>
      <family val="2"/>
      <charset val="238"/>
      <scheme val="minor"/>
    </font>
    <font>
      <sz val="8"/>
      <color theme="1" tint="0.24994659260841701"/>
      <name val="Calibri"/>
      <family val="2"/>
      <charset val="238"/>
      <scheme val="minor"/>
    </font>
    <font>
      <sz val="12"/>
      <color theme="1" tint="0.24994659260841701"/>
      <name val="Calibri"/>
      <family val="2"/>
      <charset val="238"/>
      <scheme val="minor"/>
    </font>
    <font>
      <b/>
      <sz val="11"/>
      <color theme="1" tint="0.24994659260841701"/>
      <name val="Calibri"/>
      <family val="2"/>
      <charset val="238"/>
      <scheme val="minor"/>
    </font>
    <font>
      <sz val="9"/>
      <color theme="1" tint="0.2499465926084170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color theme="1" tint="0.2499465926084170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indexed="63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theme="1" tint="0.2499465926084170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9"/>
      <color indexed="8"/>
      <name val="Calibri"/>
      <family val="2"/>
      <charset val="238"/>
    </font>
    <font>
      <sz val="11"/>
      <color theme="1" tint="0.24994659260841701"/>
      <name val="Czcionka tekstu podstawowego"/>
      <family val="2"/>
      <charset val="238"/>
    </font>
    <font>
      <b/>
      <sz val="10"/>
      <color theme="1" tint="0.24994659260841701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color rgb="FFFF0000"/>
      <name val="Calibri"/>
      <family val="2"/>
      <charset val="238"/>
      <scheme val="minor"/>
    </font>
    <font>
      <b/>
      <sz val="12"/>
      <color theme="1" tint="0.2499465926084170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b/>
      <sz val="10"/>
      <color indexed="63"/>
      <name val="Calibri"/>
      <family val="2"/>
      <charset val="238"/>
    </font>
    <font>
      <sz val="10"/>
      <color indexed="63"/>
      <name val="Calibri"/>
      <family val="2"/>
      <charset val="238"/>
    </font>
    <font>
      <b/>
      <sz val="10"/>
      <name val="Calibri"/>
      <family val="2"/>
      <charset val="238"/>
      <scheme val="minor"/>
    </font>
    <font>
      <b/>
      <sz val="8"/>
      <color theme="1" tint="0.24994659260841701"/>
      <name val="Calibri"/>
      <family val="2"/>
      <charset val="238"/>
      <scheme val="minor"/>
    </font>
    <font>
      <b/>
      <sz val="10"/>
      <name val="Calibri"/>
      <family val="2"/>
      <charset val="238"/>
    </font>
    <font>
      <sz val="10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2" tint="-0.2499465926084170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/>
      <diagonal/>
    </border>
    <border>
      <left style="thin">
        <color theme="1" tint="0.24994659260841701"/>
      </left>
      <right/>
      <top style="thin">
        <color theme="1" tint="0.24994659260841701"/>
      </top>
      <bottom/>
      <diagonal/>
    </border>
    <border>
      <left/>
      <right/>
      <top style="thin">
        <color theme="1" tint="0.24994659260841701"/>
      </top>
      <bottom/>
      <diagonal/>
    </border>
    <border>
      <left/>
      <right style="thin">
        <color theme="1" tint="0.24994659260841701"/>
      </right>
      <top style="thin">
        <color theme="1" tint="0.24994659260841701"/>
      </top>
      <bottom/>
      <diagonal/>
    </border>
    <border>
      <left style="thin">
        <color theme="1" tint="0.24994659260841701"/>
      </left>
      <right/>
      <top style="thin">
        <color theme="1" tint="0.24994659260841701"/>
      </top>
      <bottom style="thin">
        <color theme="1" tint="0.24994659260841701"/>
      </bottom>
      <diagonal/>
    </border>
    <border>
      <left/>
      <right/>
      <top style="thin">
        <color theme="1" tint="0.24994659260841701"/>
      </top>
      <bottom style="thin">
        <color theme="1" tint="0.24994659260841701"/>
      </bottom>
      <diagonal/>
    </border>
    <border>
      <left/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/>
      <bottom style="thin">
        <color theme="1" tint="0.24994659260841701"/>
      </bottom>
      <diagonal/>
    </border>
    <border>
      <left style="thin">
        <color theme="1" tint="0.24994659260841701"/>
      </left>
      <right/>
      <top/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 style="thin">
        <color theme="1" tint="0.499984740745262"/>
      </diagonal>
    </border>
    <border>
      <left/>
      <right/>
      <top style="thin">
        <color theme="0" tint="-0.2499465926084170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theme="1" tint="0.24994659260841701"/>
      </bottom>
      <diagonal/>
    </border>
    <border diagonalUp="1" diagonalDown="1"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/>
      <diagonal style="thin">
        <color theme="1" tint="0.499984740745262"/>
      </diagonal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 tint="0.24994659260841701"/>
      </top>
      <bottom/>
      <diagonal/>
    </border>
    <border>
      <left style="thin">
        <color indexed="64"/>
      </left>
      <right style="thin">
        <color theme="1" tint="0.24994659260841701"/>
      </right>
      <top style="thin">
        <color theme="1" tint="0.24994659260841701"/>
      </top>
      <bottom/>
      <diagonal/>
    </border>
    <border>
      <left style="thin">
        <color theme="1" tint="0.24994659260841701"/>
      </left>
      <right style="thin">
        <color indexed="64"/>
      </right>
      <top style="thin">
        <color theme="1" tint="0.2499465926084170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24994659260841701"/>
      </right>
      <top/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7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6" fillId="0" borderId="0" xfId="0" applyFont="1"/>
    <xf numFmtId="0" fontId="6" fillId="0" borderId="0" xfId="0" applyFont="1" applyBorder="1"/>
    <xf numFmtId="0" fontId="7" fillId="2" borderId="10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3" fillId="6" borderId="5" xfId="0" applyFont="1" applyFill="1" applyBorder="1"/>
    <xf numFmtId="0" fontId="3" fillId="6" borderId="10" xfId="0" applyFont="1" applyFill="1" applyBorder="1" applyAlignment="1">
      <alignment horizontal="center"/>
    </xf>
    <xf numFmtId="0" fontId="3" fillId="6" borderId="10" xfId="0" applyFont="1" applyFill="1" applyBorder="1"/>
    <xf numFmtId="0" fontId="3" fillId="0" borderId="10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7" borderId="0" xfId="0" applyFont="1" applyFill="1" applyBorder="1"/>
    <xf numFmtId="0" fontId="3" fillId="6" borderId="6" xfId="0" applyFont="1" applyFill="1" applyBorder="1"/>
    <xf numFmtId="0" fontId="3" fillId="8" borderId="5" xfId="0" applyFont="1" applyFill="1" applyBorder="1"/>
    <xf numFmtId="0" fontId="3" fillId="8" borderId="6" xfId="0" applyFont="1" applyFill="1" applyBorder="1"/>
    <xf numFmtId="0" fontId="3" fillId="8" borderId="10" xfId="0" applyFont="1" applyFill="1" applyBorder="1" applyAlignment="1">
      <alignment horizontal="center"/>
    </xf>
    <xf numFmtId="0" fontId="3" fillId="8" borderId="10" xfId="0" applyFont="1" applyFill="1" applyBorder="1"/>
    <xf numFmtId="0" fontId="8" fillId="0" borderId="0" xfId="0" applyFont="1"/>
    <xf numFmtId="0" fontId="2" fillId="0" borderId="0" xfId="0" applyFont="1"/>
    <xf numFmtId="0" fontId="4" fillId="0" borderId="13" xfId="0" applyFont="1" applyBorder="1" applyAlignment="1">
      <alignment horizontal="centerContinuous" vertical="top"/>
    </xf>
    <xf numFmtId="0" fontId="4" fillId="3" borderId="5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/>
    <xf numFmtId="0" fontId="4" fillId="3" borderId="1" xfId="0" applyFont="1" applyFill="1" applyBorder="1" applyAlignment="1">
      <alignment horizontal="center" vertical="center" wrapText="1"/>
    </xf>
    <xf numFmtId="0" fontId="3" fillId="6" borderId="9" xfId="0" applyFont="1" applyFill="1" applyBorder="1"/>
    <xf numFmtId="0" fontId="6" fillId="0" borderId="11" xfId="0" applyFont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13" fillId="4" borderId="11" xfId="0" applyFont="1" applyFill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/>
    </xf>
    <xf numFmtId="0" fontId="15" fillId="4" borderId="11" xfId="0" applyFont="1" applyFill="1" applyBorder="1" applyAlignment="1">
      <alignment horizontal="center" vertical="center"/>
    </xf>
    <xf numFmtId="0" fontId="15" fillId="4" borderId="11" xfId="0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/>
    </xf>
    <xf numFmtId="0" fontId="3" fillId="0" borderId="10" xfId="0" applyFont="1" applyBorder="1"/>
    <xf numFmtId="0" fontId="3" fillId="0" borderId="5" xfId="0" applyFont="1" applyBorder="1" applyAlignment="1">
      <alignment vertical="center" wrapText="1"/>
    </xf>
    <xf numFmtId="0" fontId="17" fillId="9" borderId="11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 wrapText="1"/>
    </xf>
    <xf numFmtId="0" fontId="17" fillId="0" borderId="11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vertical="center"/>
    </xf>
    <xf numFmtId="0" fontId="15" fillId="4" borderId="11" xfId="0" applyFont="1" applyFill="1" applyBorder="1" applyAlignment="1">
      <alignment horizontal="left" vertical="center" wrapText="1"/>
    </xf>
    <xf numFmtId="0" fontId="13" fillId="0" borderId="11" xfId="0" applyFont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 wrapText="1"/>
    </xf>
    <xf numFmtId="0" fontId="17" fillId="4" borderId="11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vertical="center" wrapText="1"/>
    </xf>
    <xf numFmtId="0" fontId="15" fillId="0" borderId="11" xfId="0" applyFont="1" applyBorder="1" applyAlignment="1">
      <alignment horizontal="left" vertical="center" wrapText="1"/>
    </xf>
    <xf numFmtId="0" fontId="15" fillId="0" borderId="14" xfId="0" applyFont="1" applyBorder="1" applyAlignment="1">
      <alignment horizontal="center" vertical="center"/>
    </xf>
    <xf numFmtId="0" fontId="4" fillId="2" borderId="10" xfId="0" applyFont="1" applyFill="1" applyBorder="1" applyAlignment="1">
      <alignment vertical="center"/>
    </xf>
    <xf numFmtId="0" fontId="4" fillId="2" borderId="2" xfId="0" applyFont="1" applyFill="1" applyBorder="1" applyAlignment="1">
      <alignment horizontal="centerContinuous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6" xfId="0" applyFont="1" applyFill="1" applyBorder="1"/>
    <xf numFmtId="0" fontId="4" fillId="2" borderId="12" xfId="0" applyFont="1" applyFill="1" applyBorder="1"/>
    <xf numFmtId="0" fontId="7" fillId="0" borderId="5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 wrapText="1"/>
    </xf>
    <xf numFmtId="0" fontId="19" fillId="0" borderId="11" xfId="0" applyFont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14" fillId="0" borderId="0" xfId="0" applyFont="1"/>
    <xf numFmtId="0" fontId="16" fillId="0" borderId="0" xfId="0" applyFont="1"/>
    <xf numFmtId="0" fontId="20" fillId="0" borderId="0" xfId="0" applyFont="1"/>
    <xf numFmtId="0" fontId="20" fillId="0" borderId="0" xfId="0" applyFont="1" applyBorder="1"/>
    <xf numFmtId="0" fontId="4" fillId="0" borderId="5" xfId="0" applyFont="1" applyBorder="1" applyAlignment="1">
      <alignment vertical="center" wrapText="1"/>
    </xf>
    <xf numFmtId="0" fontId="21" fillId="4" borderId="11" xfId="0" applyFont="1" applyFill="1" applyBorder="1" applyAlignment="1">
      <alignment horizontal="center" vertical="center"/>
    </xf>
    <xf numFmtId="0" fontId="16" fillId="0" borderId="10" xfId="0" applyFont="1" applyBorder="1" applyAlignment="1">
      <alignment vertical="center" wrapText="1"/>
    </xf>
    <xf numFmtId="0" fontId="21" fillId="4" borderId="14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Continuous" vertical="top"/>
    </xf>
    <xf numFmtId="0" fontId="4" fillId="0" borderId="11" xfId="0" applyFont="1" applyBorder="1" applyAlignment="1">
      <alignment vertical="center" wrapText="1"/>
    </xf>
    <xf numFmtId="0" fontId="22" fillId="0" borderId="0" xfId="0" applyFont="1"/>
    <xf numFmtId="0" fontId="16" fillId="0" borderId="0" xfId="0" applyFont="1" applyAlignment="1"/>
    <xf numFmtId="0" fontId="5" fillId="0" borderId="0" xfId="0" applyFont="1" applyAlignment="1"/>
    <xf numFmtId="0" fontId="4" fillId="0" borderId="13" xfId="0" applyFont="1" applyBorder="1" applyAlignment="1">
      <alignment vertical="top"/>
    </xf>
    <xf numFmtId="0" fontId="24" fillId="0" borderId="10" xfId="0" applyFont="1" applyBorder="1" applyAlignment="1">
      <alignment horizontal="center" vertical="center" wrapText="1"/>
    </xf>
    <xf numFmtId="0" fontId="16" fillId="6" borderId="6" xfId="0" applyFont="1" applyFill="1" applyBorder="1"/>
    <xf numFmtId="0" fontId="16" fillId="6" borderId="10" xfId="0" applyFont="1" applyFill="1" applyBorder="1" applyAlignment="1">
      <alignment horizontal="center"/>
    </xf>
    <xf numFmtId="0" fontId="4" fillId="0" borderId="13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Border="1"/>
    <xf numFmtId="0" fontId="26" fillId="0" borderId="0" xfId="0" applyFont="1"/>
    <xf numFmtId="0" fontId="16" fillId="6" borderId="5" xfId="0" applyFont="1" applyFill="1" applyBorder="1"/>
    <xf numFmtId="0" fontId="16" fillId="6" borderId="15" xfId="0" applyFont="1" applyFill="1" applyBorder="1"/>
    <xf numFmtId="0" fontId="16" fillId="6" borderId="8" xfId="0" applyFont="1" applyFill="1" applyBorder="1" applyAlignment="1">
      <alignment horizontal="center"/>
    </xf>
    <xf numFmtId="0" fontId="16" fillId="6" borderId="8" xfId="0" applyFont="1" applyFill="1" applyBorder="1"/>
    <xf numFmtId="0" fontId="16" fillId="6" borderId="10" xfId="0" applyFont="1" applyFill="1" applyBorder="1"/>
    <xf numFmtId="0" fontId="16" fillId="8" borderId="5" xfId="0" applyFont="1" applyFill="1" applyBorder="1"/>
    <xf numFmtId="0" fontId="16" fillId="8" borderId="6" xfId="0" applyFont="1" applyFill="1" applyBorder="1"/>
    <xf numFmtId="0" fontId="16" fillId="8" borderId="10" xfId="0" applyFont="1" applyFill="1" applyBorder="1" applyAlignment="1">
      <alignment horizontal="center"/>
    </xf>
    <xf numFmtId="0" fontId="16" fillId="8" borderId="10" xfId="0" applyFont="1" applyFill="1" applyBorder="1"/>
    <xf numFmtId="0" fontId="4" fillId="0" borderId="0" xfId="0" applyFont="1" applyBorder="1" applyAlignment="1">
      <alignment vertical="top"/>
    </xf>
    <xf numFmtId="0" fontId="20" fillId="0" borderId="0" xfId="0" applyFont="1" applyAlignment="1"/>
    <xf numFmtId="0" fontId="23" fillId="0" borderId="0" xfId="0" applyFont="1" applyAlignment="1"/>
    <xf numFmtId="0" fontId="1" fillId="4" borderId="11" xfId="0" applyFont="1" applyFill="1" applyBorder="1" applyAlignment="1">
      <alignment horizontal="center" vertical="center"/>
    </xf>
    <xf numFmtId="0" fontId="14" fillId="4" borderId="11" xfId="0" applyFont="1" applyFill="1" applyBorder="1" applyAlignment="1">
      <alignment horizontal="center" vertical="center" wrapText="1"/>
    </xf>
    <xf numFmtId="0" fontId="17" fillId="4" borderId="11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/>
    </xf>
    <xf numFmtId="0" fontId="3" fillId="6" borderId="24" xfId="0" applyFont="1" applyFill="1" applyBorder="1" applyAlignment="1">
      <alignment horizontal="center"/>
    </xf>
    <xf numFmtId="0" fontId="3" fillId="6" borderId="11" xfId="0" applyFont="1" applyFill="1" applyBorder="1" applyAlignment="1">
      <alignment horizontal="center"/>
    </xf>
    <xf numFmtId="0" fontId="21" fillId="0" borderId="14" xfId="0" applyFont="1" applyBorder="1" applyAlignment="1">
      <alignment vertical="center" wrapText="1"/>
    </xf>
    <xf numFmtId="0" fontId="0" fillId="0" borderId="0" xfId="0" applyAlignment="1"/>
    <xf numFmtId="0" fontId="29" fillId="0" borderId="0" xfId="0" applyFont="1" applyBorder="1" applyAlignment="1">
      <alignment horizontal="center"/>
    </xf>
    <xf numFmtId="0" fontId="24" fillId="0" borderId="19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21" fillId="0" borderId="22" xfId="0" applyFont="1" applyBorder="1" applyAlignment="1">
      <alignment horizontal="center" vertical="center"/>
    </xf>
    <xf numFmtId="0" fontId="24" fillId="5" borderId="21" xfId="0" applyFont="1" applyFill="1" applyBorder="1" applyAlignment="1">
      <alignment horizontal="center" vertical="center" wrapText="1"/>
    </xf>
    <xf numFmtId="0" fontId="24" fillId="0" borderId="6" xfId="0" applyFont="1" applyBorder="1" applyAlignment="1">
      <alignment vertical="center" wrapText="1"/>
    </xf>
    <xf numFmtId="0" fontId="24" fillId="0" borderId="5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5" borderId="7" xfId="0" applyFont="1" applyFill="1" applyBorder="1" applyAlignment="1">
      <alignment horizontal="center" vertical="center" wrapText="1"/>
    </xf>
    <xf numFmtId="0" fontId="24" fillId="5" borderId="6" xfId="0" applyFont="1" applyFill="1" applyBorder="1" applyAlignment="1">
      <alignment horizontal="center" vertical="center" wrapText="1"/>
    </xf>
    <xf numFmtId="0" fontId="24" fillId="5" borderId="10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1" fillId="5" borderId="14" xfId="0" applyFont="1" applyFill="1" applyBorder="1" applyAlignment="1">
      <alignment horizontal="center" vertical="center"/>
    </xf>
    <xf numFmtId="0" fontId="16" fillId="0" borderId="7" xfId="0" applyFont="1" applyBorder="1" applyAlignment="1">
      <alignment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15" xfId="0" applyFont="1" applyBorder="1" applyAlignment="1">
      <alignment vertical="center" wrapText="1"/>
    </xf>
    <xf numFmtId="0" fontId="31" fillId="0" borderId="6" xfId="0" applyFont="1" applyBorder="1" applyAlignment="1">
      <alignment vertical="center" wrapText="1"/>
    </xf>
    <xf numFmtId="0" fontId="31" fillId="0" borderId="10" xfId="0" applyFont="1" applyBorder="1" applyAlignment="1">
      <alignment horizontal="center" vertical="center" wrapText="1"/>
    </xf>
    <xf numFmtId="0" fontId="32" fillId="4" borderId="11" xfId="0" applyFont="1" applyFill="1" applyBorder="1" applyAlignment="1">
      <alignment horizontal="center" vertical="center"/>
    </xf>
    <xf numFmtId="0" fontId="31" fillId="5" borderId="10" xfId="0" applyFont="1" applyFill="1" applyBorder="1" applyAlignment="1">
      <alignment horizontal="center" vertical="center" wrapText="1"/>
    </xf>
    <xf numFmtId="0" fontId="33" fillId="0" borderId="10" xfId="0" applyFont="1" applyBorder="1" applyAlignment="1">
      <alignment horizontal="center" vertical="center" wrapText="1"/>
    </xf>
    <xf numFmtId="0" fontId="31" fillId="4" borderId="6" xfId="0" applyFont="1" applyFill="1" applyBorder="1" applyAlignment="1">
      <alignment vertical="center" wrapText="1"/>
    </xf>
    <xf numFmtId="0" fontId="32" fillId="4" borderId="11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2" fillId="4" borderId="14" xfId="0" applyFont="1" applyFill="1" applyBorder="1" applyAlignment="1">
      <alignment horizontal="center" vertical="center"/>
    </xf>
    <xf numFmtId="0" fontId="31" fillId="0" borderId="11" xfId="0" applyFont="1" applyBorder="1" applyAlignment="1">
      <alignment horizontal="center" vertical="center" wrapText="1"/>
    </xf>
    <xf numFmtId="0" fontId="31" fillId="5" borderId="7" xfId="0" applyFont="1" applyFill="1" applyBorder="1" applyAlignment="1">
      <alignment horizontal="center" vertical="center" wrapText="1"/>
    </xf>
    <xf numFmtId="0" fontId="31" fillId="0" borderId="5" xfId="0" applyFont="1" applyBorder="1" applyAlignment="1">
      <alignment horizontal="center" vertical="center" wrapText="1"/>
    </xf>
    <xf numFmtId="0" fontId="31" fillId="5" borderId="6" xfId="0" applyFont="1" applyFill="1" applyBorder="1" applyAlignment="1">
      <alignment horizontal="center" vertical="center" wrapText="1"/>
    </xf>
    <xf numFmtId="0" fontId="24" fillId="0" borderId="23" xfId="0" applyFont="1" applyBorder="1" applyAlignment="1">
      <alignment horizontal="center" vertical="center" wrapText="1"/>
    </xf>
    <xf numFmtId="0" fontId="31" fillId="0" borderId="11" xfId="0" applyFont="1" applyBorder="1" applyAlignment="1">
      <alignment vertical="center" wrapText="1"/>
    </xf>
    <xf numFmtId="0" fontId="31" fillId="5" borderId="11" xfId="0" applyFont="1" applyFill="1" applyBorder="1" applyAlignment="1">
      <alignment horizontal="center" vertical="center" wrapText="1"/>
    </xf>
    <xf numFmtId="0" fontId="21" fillId="0" borderId="11" xfId="0" applyFont="1" applyBorder="1" applyAlignment="1">
      <alignment horizontal="left" vertical="center" wrapText="1"/>
    </xf>
    <xf numFmtId="0" fontId="21" fillId="0" borderId="11" xfId="0" applyFont="1" applyBorder="1" applyAlignment="1">
      <alignment horizontal="center" vertical="center"/>
    </xf>
    <xf numFmtId="0" fontId="21" fillId="5" borderId="11" xfId="0" applyFont="1" applyFill="1" applyBorder="1" applyAlignment="1">
      <alignment horizontal="center" vertical="center"/>
    </xf>
    <xf numFmtId="0" fontId="30" fillId="0" borderId="11" xfId="0" applyFont="1" applyBorder="1" applyAlignment="1">
      <alignment horizontal="center" vertical="center"/>
    </xf>
    <xf numFmtId="0" fontId="21" fillId="0" borderId="14" xfId="0" applyFont="1" applyBorder="1" applyAlignment="1">
      <alignment horizontal="left" vertical="center" wrapText="1"/>
    </xf>
    <xf numFmtId="0" fontId="21" fillId="0" borderId="14" xfId="0" applyFont="1" applyBorder="1" applyAlignment="1">
      <alignment horizontal="center" vertical="center"/>
    </xf>
    <xf numFmtId="0" fontId="10" fillId="0" borderId="4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6" fillId="0" borderId="11" xfId="0" applyFont="1" applyBorder="1" applyAlignment="1">
      <alignment vertical="center" wrapText="1"/>
    </xf>
    <xf numFmtId="0" fontId="0" fillId="0" borderId="11" xfId="0" applyBorder="1"/>
    <xf numFmtId="0" fontId="24" fillId="0" borderId="11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31" fillId="0" borderId="3" xfId="0" applyFont="1" applyBorder="1" applyAlignment="1">
      <alignment vertical="center" wrapText="1"/>
    </xf>
    <xf numFmtId="0" fontId="31" fillId="5" borderId="1" xfId="0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" fillId="6" borderId="15" xfId="0" applyFont="1" applyFill="1" applyBorder="1" applyAlignment="1"/>
    <xf numFmtId="0" fontId="3" fillId="6" borderId="8" xfId="0" applyFont="1" applyFill="1" applyBorder="1"/>
    <xf numFmtId="0" fontId="31" fillId="4" borderId="11" xfId="0" applyFont="1" applyFill="1" applyBorder="1" applyAlignment="1">
      <alignment vertical="center" wrapText="1"/>
    </xf>
    <xf numFmtId="0" fontId="33" fillId="0" borderId="11" xfId="0" applyFont="1" applyBorder="1" applyAlignment="1">
      <alignment horizontal="center" vertical="center" wrapText="1"/>
    </xf>
    <xf numFmtId="0" fontId="31" fillId="0" borderId="11" xfId="0" applyFont="1" applyFill="1" applyBorder="1" applyAlignment="1">
      <alignment vertical="center" wrapText="1"/>
    </xf>
    <xf numFmtId="0" fontId="0" fillId="0" borderId="0" xfId="0" applyAlignment="1"/>
    <xf numFmtId="0" fontId="16" fillId="0" borderId="8" xfId="0" applyFont="1" applyBorder="1" applyAlignment="1">
      <alignment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/>
    </xf>
    <xf numFmtId="0" fontId="24" fillId="5" borderId="24" xfId="0" applyFont="1" applyFill="1" applyBorder="1" applyAlignment="1">
      <alignment horizontal="center" vertical="center" wrapText="1"/>
    </xf>
    <xf numFmtId="0" fontId="24" fillId="0" borderId="11" xfId="0" applyFont="1" applyBorder="1" applyAlignment="1">
      <alignment vertical="center" wrapText="1"/>
    </xf>
    <xf numFmtId="0" fontId="24" fillId="5" borderId="11" xfId="0" applyFont="1" applyFill="1" applyBorder="1" applyAlignment="1">
      <alignment horizontal="center" vertical="center" wrapText="1"/>
    </xf>
    <xf numFmtId="0" fontId="3" fillId="6" borderId="11" xfId="0" applyFont="1" applyFill="1" applyBorder="1" applyAlignment="1"/>
    <xf numFmtId="0" fontId="35" fillId="0" borderId="11" xfId="0" applyFont="1" applyBorder="1"/>
    <xf numFmtId="0" fontId="35" fillId="0" borderId="11" xfId="0" applyFont="1" applyBorder="1" applyAlignment="1">
      <alignment horizontal="center"/>
    </xf>
    <xf numFmtId="0" fontId="31" fillId="0" borderId="8" xfId="0" applyFont="1" applyBorder="1" applyAlignment="1">
      <alignment horizontal="center" vertical="center" wrapText="1"/>
    </xf>
    <xf numFmtId="0" fontId="32" fillId="4" borderId="18" xfId="0" applyFont="1" applyFill="1" applyBorder="1" applyAlignment="1">
      <alignment horizontal="center" vertical="center"/>
    </xf>
    <xf numFmtId="0" fontId="31" fillId="5" borderId="8" xfId="0" applyFont="1" applyFill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14" fillId="0" borderId="0" xfId="0" applyFont="1" applyAlignment="1">
      <alignment horizontal="left"/>
    </xf>
    <xf numFmtId="0" fontId="24" fillId="0" borderId="14" xfId="0" applyFont="1" applyBorder="1" applyAlignment="1">
      <alignment horizontal="center" vertical="center"/>
    </xf>
    <xf numFmtId="0" fontId="24" fillId="0" borderId="3" xfId="0" applyFont="1" applyBorder="1" applyAlignment="1">
      <alignment vertical="center" wrapText="1"/>
    </xf>
    <xf numFmtId="0" fontId="3" fillId="6" borderId="11" xfId="0" applyFont="1" applyFill="1" applyBorder="1"/>
    <xf numFmtId="0" fontId="6" fillId="6" borderId="11" xfId="0" applyFont="1" applyFill="1" applyBorder="1" applyAlignment="1"/>
    <xf numFmtId="0" fontId="6" fillId="6" borderId="24" xfId="0" applyFont="1" applyFill="1" applyBorder="1" applyAlignment="1">
      <alignment horizontal="center"/>
    </xf>
    <xf numFmtId="0" fontId="6" fillId="6" borderId="8" xfId="0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3" fillId="0" borderId="14" xfId="0" applyFont="1" applyBorder="1" applyAlignment="1">
      <alignment horizontal="center" vertical="center"/>
    </xf>
    <xf numFmtId="0" fontId="20" fillId="6" borderId="11" xfId="0" applyFont="1" applyFill="1" applyBorder="1"/>
    <xf numFmtId="0" fontId="20" fillId="6" borderId="7" xfId="0" applyFont="1" applyFill="1" applyBorder="1" applyAlignment="1">
      <alignment horizontal="center"/>
    </xf>
    <xf numFmtId="0" fontId="20" fillId="6" borderId="10" xfId="0" applyFont="1" applyFill="1" applyBorder="1" applyAlignment="1">
      <alignment horizontal="center"/>
    </xf>
    <xf numFmtId="0" fontId="6" fillId="6" borderId="11" xfId="0" applyFont="1" applyFill="1" applyBorder="1" applyAlignment="1">
      <alignment horizontal="center"/>
    </xf>
    <xf numFmtId="0" fontId="16" fillId="0" borderId="14" xfId="0" applyFont="1" applyBorder="1" applyAlignment="1">
      <alignment horizontal="center" vertical="center"/>
    </xf>
    <xf numFmtId="0" fontId="6" fillId="6" borderId="7" xfId="0" applyFont="1" applyFill="1" applyBorder="1" applyAlignment="1">
      <alignment horizontal="center"/>
    </xf>
    <xf numFmtId="0" fontId="6" fillId="6" borderId="10" xfId="0" applyFont="1" applyFill="1" applyBorder="1" applyAlignment="1">
      <alignment horizontal="center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34" fillId="0" borderId="0" xfId="0" applyFont="1" applyAlignment="1">
      <alignment horizontal="left" wrapText="1"/>
    </xf>
    <xf numFmtId="0" fontId="31" fillId="0" borderId="0" xfId="0" applyFont="1" applyAlignment="1">
      <alignment horizontal="left"/>
    </xf>
    <xf numFmtId="0" fontId="34" fillId="0" borderId="0" xfId="0" applyFont="1" applyAlignment="1">
      <alignment horizontal="left"/>
    </xf>
    <xf numFmtId="0" fontId="25" fillId="0" borderId="17" xfId="0" applyFont="1" applyBorder="1" applyAlignment="1">
      <alignment horizontal="center" vertical="center"/>
    </xf>
    <xf numFmtId="0" fontId="23" fillId="0" borderId="0" xfId="0" applyFont="1" applyAlignment="1">
      <alignment horizontal="center"/>
    </xf>
    <xf numFmtId="0" fontId="6" fillId="0" borderId="0" xfId="0" applyFont="1" applyAlignment="1"/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7"/>
  <sheetViews>
    <sheetView workbookViewId="0">
      <selection activeCell="A2" sqref="A2:K2"/>
    </sheetView>
  </sheetViews>
  <sheetFormatPr defaultRowHeight="15"/>
  <cols>
    <col min="1" max="1" width="4" customWidth="1"/>
    <col min="2" max="2" width="36.7109375" customWidth="1"/>
    <col min="3" max="3" width="8.42578125" customWidth="1"/>
    <col min="5" max="5" width="9.7109375" customWidth="1"/>
    <col min="7" max="7" width="8.42578125" customWidth="1"/>
    <col min="8" max="9" width="9" customWidth="1"/>
    <col min="10" max="10" width="19.42578125" customWidth="1"/>
    <col min="11" max="11" width="7.7109375" customWidth="1"/>
  </cols>
  <sheetData>
    <row r="1" spans="1:15" s="74" customForma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5" s="74" customFormat="1" ht="12.75">
      <c r="A2" s="207" t="s">
        <v>154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85"/>
      <c r="M2" s="85"/>
    </row>
    <row r="3" spans="1:15" s="74" customFormat="1">
      <c r="A3" s="4" t="s">
        <v>151</v>
      </c>
      <c r="B3" s="4"/>
      <c r="C3" s="5"/>
      <c r="D3" s="5"/>
      <c r="E3" s="5"/>
      <c r="F3" s="5"/>
      <c r="G3" s="5"/>
      <c r="H3" s="5"/>
      <c r="I3" s="5"/>
      <c r="J3" s="4"/>
      <c r="K3" s="4"/>
      <c r="L3" s="1"/>
      <c r="M3" s="1"/>
    </row>
    <row r="4" spans="1:15" ht="15" customHeight="1">
      <c r="A4" s="206" t="s">
        <v>179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175"/>
      <c r="M4" s="175"/>
      <c r="O4" s="74"/>
    </row>
    <row r="5" spans="1:15" ht="15" customHeight="1">
      <c r="A5" s="4" t="s">
        <v>1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O5" s="74"/>
    </row>
    <row r="6" spans="1:15" ht="12.75" customHeight="1">
      <c r="B6" s="4"/>
      <c r="C6" s="4"/>
      <c r="D6" s="121"/>
      <c r="E6" s="121"/>
      <c r="F6" s="121"/>
      <c r="G6" s="121"/>
      <c r="H6" s="121"/>
      <c r="I6" s="121"/>
      <c r="J6" s="4"/>
      <c r="K6" s="4"/>
      <c r="L6" s="1"/>
      <c r="M6" s="1"/>
      <c r="O6" s="74"/>
    </row>
    <row r="7" spans="1:15" ht="17.100000000000001" customHeight="1">
      <c r="A7" s="208" t="s">
        <v>2</v>
      </c>
      <c r="B7" s="212" t="s">
        <v>3</v>
      </c>
      <c r="C7" s="208" t="s">
        <v>4</v>
      </c>
      <c r="D7" s="214" t="s">
        <v>5</v>
      </c>
      <c r="E7" s="215"/>
      <c r="F7" s="215"/>
      <c r="G7" s="216"/>
      <c r="H7" s="208" t="s">
        <v>6</v>
      </c>
      <c r="I7" s="208" t="s">
        <v>106</v>
      </c>
      <c r="J7" s="208" t="s">
        <v>7</v>
      </c>
      <c r="K7" s="210" t="s">
        <v>9</v>
      </c>
    </row>
    <row r="8" spans="1:15" ht="34.5" customHeight="1">
      <c r="A8" s="209"/>
      <c r="B8" s="213"/>
      <c r="C8" s="209"/>
      <c r="D8" s="6" t="s">
        <v>10</v>
      </c>
      <c r="E8" s="6" t="s">
        <v>11</v>
      </c>
      <c r="F8" s="6" t="s">
        <v>12</v>
      </c>
      <c r="G8" s="32" t="s">
        <v>13</v>
      </c>
      <c r="H8" s="209"/>
      <c r="I8" s="209"/>
      <c r="J8" s="209"/>
      <c r="K8" s="211"/>
    </row>
    <row r="9" spans="1:15" ht="21" customHeight="1">
      <c r="A9" s="29">
        <v>1</v>
      </c>
      <c r="B9" s="27">
        <v>2</v>
      </c>
      <c r="C9" s="8">
        <v>3</v>
      </c>
      <c r="D9" s="7">
        <v>4</v>
      </c>
      <c r="E9" s="7">
        <v>5</v>
      </c>
      <c r="F9" s="7">
        <v>6</v>
      </c>
      <c r="G9" s="7">
        <v>7</v>
      </c>
      <c r="H9" s="8">
        <v>8</v>
      </c>
      <c r="I9" s="8"/>
      <c r="J9" s="8">
        <v>9</v>
      </c>
      <c r="K9" s="9">
        <v>11</v>
      </c>
    </row>
    <row r="10" spans="1:15" ht="17.100000000000001" customHeight="1">
      <c r="A10" s="165" t="s">
        <v>17</v>
      </c>
      <c r="B10" s="167" t="s">
        <v>119</v>
      </c>
      <c r="C10" s="146"/>
      <c r="D10" s="147">
        <v>10</v>
      </c>
      <c r="E10" s="147">
        <v>10</v>
      </c>
      <c r="F10" s="147">
        <v>25</v>
      </c>
      <c r="G10" s="146"/>
      <c r="H10" s="168">
        <f>SUM(D10:G10)</f>
        <v>45</v>
      </c>
      <c r="I10" s="168">
        <v>3</v>
      </c>
      <c r="J10" s="169" t="s">
        <v>156</v>
      </c>
      <c r="K10" s="80"/>
    </row>
    <row r="11" spans="1:15" ht="15.75" customHeight="1">
      <c r="A11" s="166" t="s">
        <v>19</v>
      </c>
      <c r="B11" s="139" t="s">
        <v>173</v>
      </c>
      <c r="C11" s="140"/>
      <c r="D11" s="141">
        <v>59</v>
      </c>
      <c r="E11" s="141">
        <v>61</v>
      </c>
      <c r="F11" s="141">
        <v>0</v>
      </c>
      <c r="G11" s="140"/>
      <c r="H11" s="142">
        <v>120</v>
      </c>
      <c r="I11" s="142">
        <v>10</v>
      </c>
      <c r="J11" s="143" t="s">
        <v>156</v>
      </c>
      <c r="K11" s="80"/>
    </row>
    <row r="12" spans="1:15" ht="17.100000000000001" customHeight="1">
      <c r="A12" s="165" t="s">
        <v>20</v>
      </c>
      <c r="B12" s="139" t="s">
        <v>109</v>
      </c>
      <c r="C12" s="140"/>
      <c r="D12" s="141">
        <v>15</v>
      </c>
      <c r="E12" s="141">
        <v>15</v>
      </c>
      <c r="F12" s="141">
        <v>30</v>
      </c>
      <c r="G12" s="140"/>
      <c r="H12" s="142">
        <f t="shared" ref="H12:H32" si="0">SUM(D12:G12)</f>
        <v>60</v>
      </c>
      <c r="I12" s="142">
        <v>5</v>
      </c>
      <c r="J12" s="143" t="s">
        <v>156</v>
      </c>
      <c r="K12" s="80"/>
    </row>
    <row r="13" spans="1:15" ht="14.25" customHeight="1">
      <c r="A13" s="166" t="s">
        <v>21</v>
      </c>
      <c r="B13" s="144" t="s">
        <v>110</v>
      </c>
      <c r="C13" s="140"/>
      <c r="D13" s="145">
        <v>15</v>
      </c>
      <c r="E13" s="145">
        <v>15</v>
      </c>
      <c r="F13" s="145">
        <v>30</v>
      </c>
      <c r="G13" s="140"/>
      <c r="H13" s="142">
        <f t="shared" si="0"/>
        <v>60</v>
      </c>
      <c r="I13" s="142">
        <v>5</v>
      </c>
      <c r="J13" s="143" t="s">
        <v>156</v>
      </c>
      <c r="K13" s="80"/>
    </row>
    <row r="14" spans="1:15" ht="14.25" customHeight="1">
      <c r="A14" s="165" t="s">
        <v>23</v>
      </c>
      <c r="B14" s="139" t="s">
        <v>175</v>
      </c>
      <c r="C14" s="140"/>
      <c r="D14" s="141">
        <v>20</v>
      </c>
      <c r="E14" s="141">
        <v>0</v>
      </c>
      <c r="F14" s="141">
        <v>20</v>
      </c>
      <c r="G14" s="140"/>
      <c r="H14" s="142">
        <f t="shared" si="0"/>
        <v>40</v>
      </c>
      <c r="I14" s="142">
        <v>4</v>
      </c>
      <c r="J14" s="143" t="s">
        <v>117</v>
      </c>
      <c r="K14" s="80"/>
    </row>
    <row r="15" spans="1:15" ht="15" customHeight="1">
      <c r="A15" s="166" t="s">
        <v>24</v>
      </c>
      <c r="B15" s="139" t="s">
        <v>157</v>
      </c>
      <c r="C15" s="140"/>
      <c r="D15" s="141">
        <v>5</v>
      </c>
      <c r="E15" s="141">
        <v>5</v>
      </c>
      <c r="F15" s="141">
        <v>10</v>
      </c>
      <c r="G15" s="140"/>
      <c r="H15" s="142">
        <f t="shared" si="0"/>
        <v>20</v>
      </c>
      <c r="I15" s="142">
        <v>2</v>
      </c>
      <c r="J15" s="143" t="s">
        <v>117</v>
      </c>
      <c r="K15" s="80"/>
    </row>
    <row r="16" spans="1:15" ht="15" customHeight="1">
      <c r="A16" s="165" t="s">
        <v>25</v>
      </c>
      <c r="B16" s="167" t="s">
        <v>195</v>
      </c>
      <c r="C16" s="146"/>
      <c r="D16" s="147">
        <v>0</v>
      </c>
      <c r="E16" s="147">
        <v>5</v>
      </c>
      <c r="F16" s="147">
        <v>5</v>
      </c>
      <c r="G16" s="146"/>
      <c r="H16" s="168">
        <f t="shared" si="0"/>
        <v>10</v>
      </c>
      <c r="I16" s="168">
        <v>1</v>
      </c>
      <c r="J16" s="169" t="s">
        <v>117</v>
      </c>
      <c r="K16" s="162"/>
    </row>
    <row r="17" spans="1:11" ht="15" customHeight="1">
      <c r="A17" s="166" t="s">
        <v>26</v>
      </c>
      <c r="B17" s="153" t="s">
        <v>123</v>
      </c>
      <c r="C17" s="148"/>
      <c r="D17" s="141">
        <v>0</v>
      </c>
      <c r="E17" s="141">
        <v>15</v>
      </c>
      <c r="F17" s="141">
        <v>0</v>
      </c>
      <c r="G17" s="148"/>
      <c r="H17" s="154">
        <f t="shared" si="0"/>
        <v>15</v>
      </c>
      <c r="I17" s="154">
        <v>1</v>
      </c>
      <c r="J17" s="173" t="s">
        <v>163</v>
      </c>
      <c r="K17" s="163"/>
    </row>
    <row r="18" spans="1:11" ht="15" customHeight="1">
      <c r="A18" s="165" t="s">
        <v>27</v>
      </c>
      <c r="B18" s="153" t="s">
        <v>149</v>
      </c>
      <c r="C18" s="148"/>
      <c r="D18" s="141">
        <v>4</v>
      </c>
      <c r="E18" s="141">
        <v>5</v>
      </c>
      <c r="F18" s="141">
        <v>15</v>
      </c>
      <c r="G18" s="148"/>
      <c r="H18" s="154">
        <f>SUM(D18:G18)</f>
        <v>24</v>
      </c>
      <c r="I18" s="151">
        <v>2</v>
      </c>
      <c r="J18" s="143" t="s">
        <v>117</v>
      </c>
      <c r="K18" s="163"/>
    </row>
    <row r="19" spans="1:11" ht="17.100000000000001" customHeight="1">
      <c r="A19" s="166" t="s">
        <v>28</v>
      </c>
      <c r="B19" s="153" t="s">
        <v>112</v>
      </c>
      <c r="C19" s="148"/>
      <c r="D19" s="141">
        <v>4</v>
      </c>
      <c r="E19" s="141">
        <v>0</v>
      </c>
      <c r="F19" s="141">
        <v>0</v>
      </c>
      <c r="G19" s="148"/>
      <c r="H19" s="154">
        <f t="shared" si="0"/>
        <v>4</v>
      </c>
      <c r="I19" s="154">
        <v>0</v>
      </c>
      <c r="J19" s="173" t="s">
        <v>117</v>
      </c>
      <c r="K19" s="164"/>
    </row>
    <row r="20" spans="1:11">
      <c r="A20" s="165" t="s">
        <v>29</v>
      </c>
      <c r="B20" s="153" t="s">
        <v>158</v>
      </c>
      <c r="C20" s="148"/>
      <c r="D20" s="141">
        <v>8</v>
      </c>
      <c r="E20" s="141">
        <v>7</v>
      </c>
      <c r="F20" s="141">
        <v>15</v>
      </c>
      <c r="G20" s="148"/>
      <c r="H20" s="154">
        <f t="shared" si="0"/>
        <v>30</v>
      </c>
      <c r="I20" s="154">
        <v>3</v>
      </c>
      <c r="J20" s="173" t="s">
        <v>117</v>
      </c>
      <c r="K20" s="163"/>
    </row>
    <row r="21" spans="1:11">
      <c r="A21" s="166" t="s">
        <v>31</v>
      </c>
      <c r="B21" s="153" t="s">
        <v>122</v>
      </c>
      <c r="C21" s="148"/>
      <c r="D21" s="141">
        <v>5</v>
      </c>
      <c r="E21" s="141">
        <v>0</v>
      </c>
      <c r="F21" s="141">
        <v>12</v>
      </c>
      <c r="G21" s="148"/>
      <c r="H21" s="154">
        <f>SUM(D21:G21)</f>
        <v>17</v>
      </c>
      <c r="I21" s="154">
        <v>2</v>
      </c>
      <c r="J21" s="173" t="s">
        <v>117</v>
      </c>
      <c r="K21" s="163"/>
    </row>
    <row r="22" spans="1:11">
      <c r="A22" s="165" t="s">
        <v>32</v>
      </c>
      <c r="B22" s="174" t="s">
        <v>176</v>
      </c>
      <c r="C22" s="183"/>
      <c r="D22" s="184">
        <v>0</v>
      </c>
      <c r="E22" s="184">
        <v>0</v>
      </c>
      <c r="F22" s="184">
        <v>120</v>
      </c>
      <c r="G22" s="184"/>
      <c r="H22" s="154">
        <f t="shared" si="0"/>
        <v>120</v>
      </c>
      <c r="I22" s="154">
        <v>8</v>
      </c>
      <c r="J22" s="143" t="s">
        <v>156</v>
      </c>
      <c r="K22" s="163"/>
    </row>
    <row r="23" spans="1:11">
      <c r="A23" s="166" t="s">
        <v>33</v>
      </c>
      <c r="B23" s="174" t="s">
        <v>113</v>
      </c>
      <c r="C23" s="148"/>
      <c r="D23" s="141">
        <v>15</v>
      </c>
      <c r="E23" s="141">
        <v>20</v>
      </c>
      <c r="F23" s="141">
        <v>0</v>
      </c>
      <c r="G23" s="148"/>
      <c r="H23" s="154">
        <f>SUM(D23:G23)</f>
        <v>35</v>
      </c>
      <c r="I23" s="154">
        <v>2</v>
      </c>
      <c r="J23" s="173" t="s">
        <v>117</v>
      </c>
      <c r="K23" s="163"/>
    </row>
    <row r="24" spans="1:11">
      <c r="A24" s="165" t="s">
        <v>34</v>
      </c>
      <c r="B24" s="153" t="s">
        <v>121</v>
      </c>
      <c r="C24" s="148"/>
      <c r="D24" s="141">
        <v>5</v>
      </c>
      <c r="E24" s="141">
        <v>5</v>
      </c>
      <c r="F24" s="141">
        <v>0</v>
      </c>
      <c r="G24" s="148"/>
      <c r="H24" s="154">
        <f>SUM(D24:G24)</f>
        <v>10</v>
      </c>
      <c r="I24" s="154">
        <v>1</v>
      </c>
      <c r="J24" s="173" t="s">
        <v>117</v>
      </c>
      <c r="K24" s="163"/>
    </row>
    <row r="25" spans="1:11">
      <c r="A25" s="166" t="s">
        <v>45</v>
      </c>
      <c r="B25" s="153" t="s">
        <v>177</v>
      </c>
      <c r="C25" s="148"/>
      <c r="D25" s="141">
        <v>0</v>
      </c>
      <c r="E25" s="141">
        <v>60</v>
      </c>
      <c r="F25" s="141">
        <v>0</v>
      </c>
      <c r="G25" s="148"/>
      <c r="H25" s="154">
        <f>SUM(D25:G25)</f>
        <v>60</v>
      </c>
      <c r="I25" s="154">
        <v>3</v>
      </c>
      <c r="J25" s="173" t="s">
        <v>117</v>
      </c>
      <c r="K25" s="163"/>
    </row>
    <row r="26" spans="1:11">
      <c r="A26" s="165" t="s">
        <v>63</v>
      </c>
      <c r="B26" s="174" t="s">
        <v>150</v>
      </c>
      <c r="C26" s="148"/>
      <c r="D26" s="141">
        <v>0</v>
      </c>
      <c r="E26" s="141">
        <v>0</v>
      </c>
      <c r="F26" s="141">
        <v>30</v>
      </c>
      <c r="G26" s="140"/>
      <c r="H26" s="142">
        <f t="shared" si="0"/>
        <v>30</v>
      </c>
      <c r="I26" s="142">
        <v>0</v>
      </c>
      <c r="J26" s="143" t="s">
        <v>117</v>
      </c>
      <c r="K26" s="176"/>
    </row>
    <row r="27" spans="1:11">
      <c r="A27" s="166" t="s">
        <v>85</v>
      </c>
      <c r="B27" s="138" t="s">
        <v>114</v>
      </c>
      <c r="C27" s="137"/>
      <c r="D27" s="79">
        <v>0</v>
      </c>
      <c r="E27" s="79">
        <v>0</v>
      </c>
      <c r="F27" s="79">
        <v>120</v>
      </c>
      <c r="G27" s="88"/>
      <c r="H27" s="133">
        <f t="shared" si="0"/>
        <v>120</v>
      </c>
      <c r="I27" s="133">
        <v>4</v>
      </c>
      <c r="J27" s="114" t="s">
        <v>117</v>
      </c>
      <c r="K27" s="80"/>
    </row>
    <row r="28" spans="1:11">
      <c r="A28" s="165" t="s">
        <v>87</v>
      </c>
      <c r="B28" s="128" t="s">
        <v>115</v>
      </c>
      <c r="C28" s="88"/>
      <c r="D28" s="81">
        <v>0</v>
      </c>
      <c r="E28" s="81">
        <v>18</v>
      </c>
      <c r="F28" s="81">
        <v>0</v>
      </c>
      <c r="G28" s="134"/>
      <c r="H28" s="133">
        <f t="shared" si="0"/>
        <v>18</v>
      </c>
      <c r="I28" s="133">
        <v>1</v>
      </c>
      <c r="J28" s="114" t="s">
        <v>117</v>
      </c>
      <c r="K28" s="80"/>
    </row>
    <row r="29" spans="1:11">
      <c r="A29" s="166" t="s">
        <v>89</v>
      </c>
      <c r="B29" s="128" t="s">
        <v>116</v>
      </c>
      <c r="C29" s="129"/>
      <c r="D29" s="79">
        <v>0</v>
      </c>
      <c r="E29" s="79">
        <v>18</v>
      </c>
      <c r="F29" s="79">
        <v>0</v>
      </c>
      <c r="G29" s="130"/>
      <c r="H29" s="131">
        <f t="shared" ref="H29:H31" si="1">SUM(D29:G29)</f>
        <v>18</v>
      </c>
      <c r="I29" s="132">
        <v>1</v>
      </c>
      <c r="J29" s="114" t="s">
        <v>117</v>
      </c>
      <c r="K29" s="80"/>
    </row>
    <row r="30" spans="1:11">
      <c r="A30" s="165" t="s">
        <v>90</v>
      </c>
      <c r="B30" s="128" t="s">
        <v>124</v>
      </c>
      <c r="C30" s="129"/>
      <c r="D30" s="79">
        <v>0</v>
      </c>
      <c r="E30" s="79">
        <v>18</v>
      </c>
      <c r="F30" s="79">
        <v>0</v>
      </c>
      <c r="G30" s="130"/>
      <c r="H30" s="131">
        <f t="shared" si="1"/>
        <v>18</v>
      </c>
      <c r="I30" s="132">
        <v>1</v>
      </c>
      <c r="J30" s="114" t="s">
        <v>117</v>
      </c>
      <c r="K30" s="80"/>
    </row>
    <row r="31" spans="1:11">
      <c r="A31" s="166" t="s">
        <v>91</v>
      </c>
      <c r="B31" s="128" t="s">
        <v>125</v>
      </c>
      <c r="C31" s="129"/>
      <c r="D31" s="79">
        <v>4</v>
      </c>
      <c r="E31" s="79">
        <v>14</v>
      </c>
      <c r="F31" s="79">
        <v>0</v>
      </c>
      <c r="G31" s="130"/>
      <c r="H31" s="131">
        <f t="shared" si="1"/>
        <v>18</v>
      </c>
      <c r="I31" s="132">
        <v>1</v>
      </c>
      <c r="J31" s="114" t="s">
        <v>117</v>
      </c>
      <c r="K31" s="80"/>
    </row>
    <row r="32" spans="1:11">
      <c r="A32" s="165" t="s">
        <v>92</v>
      </c>
      <c r="B32" s="128" t="s">
        <v>126</v>
      </c>
      <c r="C32" s="129"/>
      <c r="D32" s="79">
        <v>4</v>
      </c>
      <c r="E32" s="79">
        <v>14</v>
      </c>
      <c r="F32" s="79">
        <v>0</v>
      </c>
      <c r="G32" s="130"/>
      <c r="H32" s="131">
        <f t="shared" si="0"/>
        <v>18</v>
      </c>
      <c r="I32" s="132">
        <v>1</v>
      </c>
      <c r="J32" s="114" t="s">
        <v>117</v>
      </c>
      <c r="K32" s="80"/>
    </row>
    <row r="33" spans="1:11">
      <c r="A33" s="30" t="s">
        <v>35</v>
      </c>
      <c r="B33" s="28" t="s">
        <v>36</v>
      </c>
      <c r="C33" s="14"/>
      <c r="D33" s="44">
        <f t="shared" ref="D33:I33" si="2">SUM(D10:D32)</f>
        <v>173</v>
      </c>
      <c r="E33" s="44">
        <f t="shared" si="2"/>
        <v>305</v>
      </c>
      <c r="F33" s="44">
        <f t="shared" si="2"/>
        <v>432</v>
      </c>
      <c r="G33" s="44">
        <f t="shared" si="2"/>
        <v>0</v>
      </c>
      <c r="H33" s="44">
        <f t="shared" si="2"/>
        <v>910</v>
      </c>
      <c r="I33" s="44">
        <f t="shared" si="2"/>
        <v>61</v>
      </c>
      <c r="J33" s="14">
        <f>COUNTIF(J10:J28,"egzamin")</f>
        <v>0</v>
      </c>
      <c r="K33" s="15"/>
    </row>
    <row r="34" spans="1:11">
      <c r="A34" s="24" t="s">
        <v>40</v>
      </c>
      <c r="B34" s="24"/>
      <c r="C34" s="24"/>
      <c r="D34" s="24"/>
      <c r="E34" s="24"/>
      <c r="F34" s="24"/>
      <c r="G34" s="24"/>
      <c r="H34" s="25"/>
      <c r="I34" s="25"/>
      <c r="J34" s="25"/>
      <c r="K34" s="25"/>
    </row>
    <row r="35" spans="1:11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</row>
    <row r="36" spans="1:11">
      <c r="A36" s="25"/>
      <c r="B36" s="205" t="s">
        <v>174</v>
      </c>
      <c r="C36" s="205"/>
      <c r="D36" s="205"/>
      <c r="E36" s="205"/>
      <c r="F36" s="205"/>
      <c r="G36" s="205"/>
      <c r="H36" s="25"/>
      <c r="I36" s="25"/>
      <c r="J36" s="25"/>
      <c r="K36" s="25"/>
    </row>
    <row r="37" spans="1:11">
      <c r="A37" s="25"/>
      <c r="B37" s="205" t="s">
        <v>178</v>
      </c>
      <c r="C37" s="205"/>
      <c r="D37" s="205"/>
      <c r="E37" s="205"/>
      <c r="F37" s="205"/>
      <c r="G37" s="25"/>
      <c r="H37" s="25"/>
      <c r="I37" s="25"/>
      <c r="J37" s="25"/>
      <c r="K37" s="25"/>
    </row>
  </sheetData>
  <mergeCells count="12">
    <mergeCell ref="B37:F37"/>
    <mergeCell ref="B36:G36"/>
    <mergeCell ref="A4:K4"/>
    <mergeCell ref="A2:K2"/>
    <mergeCell ref="J7:J8"/>
    <mergeCell ref="K7:K8"/>
    <mergeCell ref="A7:A8"/>
    <mergeCell ref="B7:B8"/>
    <mergeCell ref="C7:C8"/>
    <mergeCell ref="D7:G7"/>
    <mergeCell ref="H7:H8"/>
    <mergeCell ref="I7:I8"/>
  </mergeCells>
  <pageMargins left="0.70866141732283472" right="0.70866141732283472" top="0" bottom="0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28"/>
  <sheetViews>
    <sheetView workbookViewId="0">
      <selection activeCell="A2" sqref="A2:K2"/>
    </sheetView>
  </sheetViews>
  <sheetFormatPr defaultRowHeight="15"/>
  <cols>
    <col min="1" max="1" width="4" customWidth="1"/>
    <col min="2" max="2" width="32" customWidth="1"/>
    <col min="5" max="5" width="9.7109375" customWidth="1"/>
    <col min="8" max="9" width="9" customWidth="1"/>
    <col min="10" max="10" width="19.5703125" customWidth="1"/>
    <col min="11" max="11" width="10.28515625" customWidth="1"/>
  </cols>
  <sheetData>
    <row r="1" spans="1:15" s="74" customForma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5" s="74" customFormat="1" ht="12.75">
      <c r="A2" s="207" t="s">
        <v>153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85"/>
      <c r="M2" s="85"/>
    </row>
    <row r="3" spans="1:15" s="74" customFormat="1">
      <c r="A3" s="4" t="s">
        <v>151</v>
      </c>
      <c r="B3" s="4"/>
      <c r="C3" s="5"/>
      <c r="D3" s="5"/>
      <c r="E3" s="5"/>
      <c r="F3" s="5"/>
      <c r="G3" s="5"/>
      <c r="H3" s="5"/>
      <c r="I3" s="5"/>
      <c r="J3" s="4"/>
      <c r="K3" s="4"/>
      <c r="L3" s="1"/>
      <c r="M3" s="1"/>
    </row>
    <row r="4" spans="1:15" ht="15" customHeight="1">
      <c r="A4" s="206" t="s">
        <v>179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175"/>
      <c r="M4" s="175"/>
      <c r="O4" s="74"/>
    </row>
    <row r="5" spans="1:15" ht="15" customHeight="1">
      <c r="A5" s="4" t="s">
        <v>43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O5" s="74"/>
    </row>
    <row r="6" spans="1:15">
      <c r="B6" s="4"/>
      <c r="C6" s="4"/>
      <c r="D6" s="121"/>
      <c r="E6" s="121"/>
      <c r="F6" s="121"/>
      <c r="G6" s="121"/>
      <c r="H6" s="121"/>
      <c r="I6" s="121"/>
      <c r="J6" s="4"/>
      <c r="K6" s="4"/>
      <c r="L6" s="1"/>
      <c r="M6" s="1"/>
      <c r="O6" s="74"/>
    </row>
    <row r="7" spans="1:15" ht="15" customHeight="1">
      <c r="A7" s="208" t="s">
        <v>2</v>
      </c>
      <c r="B7" s="208" t="s">
        <v>3</v>
      </c>
      <c r="C7" s="208" t="s">
        <v>4</v>
      </c>
      <c r="D7" s="214" t="s">
        <v>5</v>
      </c>
      <c r="E7" s="215"/>
      <c r="F7" s="215"/>
      <c r="G7" s="216"/>
      <c r="H7" s="208" t="s">
        <v>6</v>
      </c>
      <c r="I7" s="208" t="s">
        <v>106</v>
      </c>
      <c r="J7" s="208" t="s">
        <v>7</v>
      </c>
      <c r="K7" s="210" t="s">
        <v>9</v>
      </c>
    </row>
    <row r="8" spans="1:15" ht="39" customHeight="1">
      <c r="A8" s="209"/>
      <c r="B8" s="209"/>
      <c r="C8" s="209"/>
      <c r="D8" s="6" t="s">
        <v>10</v>
      </c>
      <c r="E8" s="6" t="s">
        <v>11</v>
      </c>
      <c r="F8" s="6" t="s">
        <v>12</v>
      </c>
      <c r="G8" s="32" t="s">
        <v>13</v>
      </c>
      <c r="H8" s="209"/>
      <c r="I8" s="209"/>
      <c r="J8" s="209"/>
      <c r="K8" s="211"/>
    </row>
    <row r="9" spans="1:15">
      <c r="A9" s="29">
        <v>1</v>
      </c>
      <c r="B9" s="27">
        <v>2</v>
      </c>
      <c r="C9" s="177">
        <v>3</v>
      </c>
      <c r="D9" s="29">
        <v>4</v>
      </c>
      <c r="E9" s="29">
        <v>5</v>
      </c>
      <c r="F9" s="29">
        <v>6</v>
      </c>
      <c r="G9" s="29">
        <v>7</v>
      </c>
      <c r="H9" s="177">
        <v>8</v>
      </c>
      <c r="I9" s="177"/>
      <c r="J9" s="177">
        <v>9</v>
      </c>
      <c r="K9" s="9">
        <v>11</v>
      </c>
    </row>
    <row r="10" spans="1:15" ht="15" customHeight="1">
      <c r="A10" s="166" t="s">
        <v>17</v>
      </c>
      <c r="B10" s="139" t="s">
        <v>180</v>
      </c>
      <c r="C10" s="140"/>
      <c r="D10" s="141">
        <v>40</v>
      </c>
      <c r="E10" s="141">
        <v>50</v>
      </c>
      <c r="F10" s="141">
        <v>0</v>
      </c>
      <c r="G10" s="140"/>
      <c r="H10" s="142">
        <f>SUM(D10:G10)</f>
        <v>90</v>
      </c>
      <c r="I10" s="142">
        <v>7</v>
      </c>
      <c r="J10" s="143" t="s">
        <v>117</v>
      </c>
      <c r="K10" s="136"/>
    </row>
    <row r="11" spans="1:15" ht="25.5" customHeight="1">
      <c r="A11" s="166" t="s">
        <v>19</v>
      </c>
      <c r="B11" s="139" t="s">
        <v>111</v>
      </c>
      <c r="C11" s="185"/>
      <c r="D11" s="186">
        <v>10</v>
      </c>
      <c r="E11" s="186">
        <v>20</v>
      </c>
      <c r="F11" s="186">
        <v>50</v>
      </c>
      <c r="G11" s="185"/>
      <c r="H11" s="187">
        <v>80</v>
      </c>
      <c r="I11" s="187">
        <v>6</v>
      </c>
      <c r="J11" s="143" t="s">
        <v>156</v>
      </c>
      <c r="K11" s="80"/>
    </row>
    <row r="12" spans="1:15" ht="29.25" customHeight="1">
      <c r="A12" s="166" t="s">
        <v>20</v>
      </c>
      <c r="B12" s="139" t="s">
        <v>196</v>
      </c>
      <c r="C12" s="140"/>
      <c r="D12" s="141">
        <v>20</v>
      </c>
      <c r="E12" s="141">
        <v>25</v>
      </c>
      <c r="F12" s="141">
        <v>55</v>
      </c>
      <c r="G12" s="140"/>
      <c r="H12" s="142">
        <f>SUM(D12:G12)</f>
        <v>100</v>
      </c>
      <c r="I12" s="142">
        <v>8</v>
      </c>
      <c r="J12" s="143" t="s">
        <v>117</v>
      </c>
      <c r="K12" s="80"/>
    </row>
    <row r="13" spans="1:15" ht="31.5" customHeight="1">
      <c r="A13" s="166" t="s">
        <v>21</v>
      </c>
      <c r="B13" s="139" t="s">
        <v>118</v>
      </c>
      <c r="C13" s="140"/>
      <c r="D13" s="141">
        <v>60</v>
      </c>
      <c r="E13" s="141">
        <v>30</v>
      </c>
      <c r="F13" s="141">
        <v>105</v>
      </c>
      <c r="G13" s="140"/>
      <c r="H13" s="142">
        <f>SUM(D13:G13)</f>
        <v>195</v>
      </c>
      <c r="I13" s="142">
        <v>15</v>
      </c>
      <c r="J13" s="143" t="s">
        <v>156</v>
      </c>
      <c r="K13" s="162"/>
    </row>
    <row r="14" spans="1:15" ht="15" customHeight="1">
      <c r="A14" s="166" t="s">
        <v>23</v>
      </c>
      <c r="B14" s="144" t="s">
        <v>128</v>
      </c>
      <c r="C14" s="140"/>
      <c r="D14" s="145">
        <v>10</v>
      </c>
      <c r="E14" s="145">
        <v>20</v>
      </c>
      <c r="F14" s="145">
        <v>40</v>
      </c>
      <c r="G14" s="140"/>
      <c r="H14" s="142">
        <f>SUM(D14:G14)</f>
        <v>70</v>
      </c>
      <c r="I14" s="142">
        <v>6</v>
      </c>
      <c r="J14" s="188" t="s">
        <v>156</v>
      </c>
      <c r="K14" s="163"/>
    </row>
    <row r="15" spans="1:15" ht="17.100000000000001" customHeight="1">
      <c r="A15" s="166" t="s">
        <v>24</v>
      </c>
      <c r="B15" s="172" t="s">
        <v>120</v>
      </c>
      <c r="C15" s="148"/>
      <c r="D15" s="145">
        <v>16</v>
      </c>
      <c r="E15" s="145">
        <v>18</v>
      </c>
      <c r="F15" s="145">
        <v>36</v>
      </c>
      <c r="G15" s="148"/>
      <c r="H15" s="154">
        <f t="shared" ref="H15" si="0">SUM(D15:G15)</f>
        <v>70</v>
      </c>
      <c r="I15" s="154">
        <v>6</v>
      </c>
      <c r="J15" s="173" t="s">
        <v>156</v>
      </c>
      <c r="K15" s="163"/>
    </row>
    <row r="16" spans="1:15" ht="30.75" customHeight="1">
      <c r="A16" s="166" t="s">
        <v>25</v>
      </c>
      <c r="B16" s="153" t="s">
        <v>167</v>
      </c>
      <c r="C16" s="148"/>
      <c r="D16" s="141">
        <v>10</v>
      </c>
      <c r="E16" s="141">
        <v>5</v>
      </c>
      <c r="F16" s="141">
        <v>15</v>
      </c>
      <c r="G16" s="148"/>
      <c r="H16" s="154">
        <f t="shared" ref="H16:H23" si="1">SUM(D16:G16)</f>
        <v>30</v>
      </c>
      <c r="I16" s="154">
        <v>2</v>
      </c>
      <c r="J16" s="173" t="s">
        <v>117</v>
      </c>
      <c r="K16" s="163"/>
    </row>
    <row r="17" spans="1:11" ht="15.75" customHeight="1">
      <c r="A17" s="166" t="s">
        <v>26</v>
      </c>
      <c r="B17" s="153" t="s">
        <v>219</v>
      </c>
      <c r="C17" s="148"/>
      <c r="D17" s="141">
        <v>10</v>
      </c>
      <c r="E17" s="141">
        <v>10</v>
      </c>
      <c r="F17" s="141">
        <v>0</v>
      </c>
      <c r="G17" s="148"/>
      <c r="H17" s="154">
        <f t="shared" si="1"/>
        <v>20</v>
      </c>
      <c r="I17" s="154">
        <v>1</v>
      </c>
      <c r="J17" s="173" t="s">
        <v>117</v>
      </c>
      <c r="K17" s="163"/>
    </row>
    <row r="18" spans="1:11" ht="15.75" customHeight="1">
      <c r="A18" s="166" t="s">
        <v>27</v>
      </c>
      <c r="B18" s="174" t="s">
        <v>150</v>
      </c>
      <c r="C18" s="148"/>
      <c r="D18" s="141">
        <v>0</v>
      </c>
      <c r="E18" s="141">
        <v>0</v>
      </c>
      <c r="F18" s="141">
        <v>30</v>
      </c>
      <c r="G18" s="148"/>
      <c r="H18" s="154">
        <f t="shared" si="1"/>
        <v>30</v>
      </c>
      <c r="I18" s="154">
        <v>0</v>
      </c>
      <c r="J18" s="173" t="s">
        <v>117</v>
      </c>
      <c r="K18" s="163"/>
    </row>
    <row r="19" spans="1:11" ht="17.100000000000001" customHeight="1">
      <c r="A19" s="166" t="s">
        <v>28</v>
      </c>
      <c r="B19" s="153" t="s">
        <v>114</v>
      </c>
      <c r="C19" s="148"/>
      <c r="D19" s="141">
        <v>0</v>
      </c>
      <c r="E19" s="141">
        <v>0</v>
      </c>
      <c r="F19" s="141">
        <v>120</v>
      </c>
      <c r="G19" s="148"/>
      <c r="H19" s="154">
        <f t="shared" si="1"/>
        <v>120</v>
      </c>
      <c r="I19" s="154">
        <v>4</v>
      </c>
      <c r="J19" s="173" t="s">
        <v>117</v>
      </c>
      <c r="K19" s="163"/>
    </row>
    <row r="20" spans="1:11" ht="17.100000000000001" customHeight="1">
      <c r="A20" s="166" t="s">
        <v>29</v>
      </c>
      <c r="B20" s="153" t="s">
        <v>127</v>
      </c>
      <c r="C20" s="148"/>
      <c r="D20" s="141">
        <v>0</v>
      </c>
      <c r="E20" s="141">
        <v>18</v>
      </c>
      <c r="F20" s="141">
        <v>0</v>
      </c>
      <c r="G20" s="148"/>
      <c r="H20" s="154">
        <f t="shared" si="1"/>
        <v>18</v>
      </c>
      <c r="I20" s="154">
        <v>1</v>
      </c>
      <c r="J20" s="173" t="s">
        <v>117</v>
      </c>
      <c r="K20" s="163"/>
    </row>
    <row r="21" spans="1:11" ht="17.100000000000001" customHeight="1">
      <c r="A21" s="166" t="s">
        <v>31</v>
      </c>
      <c r="B21" s="153" t="s">
        <v>132</v>
      </c>
      <c r="C21" s="148"/>
      <c r="D21" s="141">
        <v>0</v>
      </c>
      <c r="E21" s="141">
        <v>18</v>
      </c>
      <c r="F21" s="141">
        <v>0</v>
      </c>
      <c r="G21" s="148"/>
      <c r="H21" s="154">
        <f t="shared" si="1"/>
        <v>18</v>
      </c>
      <c r="I21" s="154">
        <v>1</v>
      </c>
      <c r="J21" s="173" t="s">
        <v>117</v>
      </c>
      <c r="K21" s="163"/>
    </row>
    <row r="22" spans="1:11" ht="17.100000000000001" customHeight="1">
      <c r="A22" s="166" t="s">
        <v>32</v>
      </c>
      <c r="B22" s="153" t="s">
        <v>133</v>
      </c>
      <c r="C22" s="148"/>
      <c r="D22" s="141">
        <v>0</v>
      </c>
      <c r="E22" s="141">
        <v>18</v>
      </c>
      <c r="F22" s="141">
        <v>0</v>
      </c>
      <c r="G22" s="148"/>
      <c r="H22" s="154">
        <f t="shared" si="1"/>
        <v>18</v>
      </c>
      <c r="I22" s="154">
        <v>1</v>
      </c>
      <c r="J22" s="173" t="s">
        <v>117</v>
      </c>
      <c r="K22" s="163"/>
    </row>
    <row r="23" spans="1:11" ht="17.100000000000001" customHeight="1">
      <c r="A23" s="166" t="s">
        <v>33</v>
      </c>
      <c r="B23" s="153" t="s">
        <v>134</v>
      </c>
      <c r="C23" s="148"/>
      <c r="D23" s="141">
        <v>4</v>
      </c>
      <c r="E23" s="141">
        <v>14</v>
      </c>
      <c r="F23" s="141">
        <v>0</v>
      </c>
      <c r="G23" s="148"/>
      <c r="H23" s="154">
        <f t="shared" si="1"/>
        <v>18</v>
      </c>
      <c r="I23" s="154">
        <v>1</v>
      </c>
      <c r="J23" s="173" t="s">
        <v>117</v>
      </c>
      <c r="K23" s="163"/>
    </row>
    <row r="24" spans="1:11">
      <c r="A24" s="30" t="s">
        <v>35</v>
      </c>
      <c r="B24" s="170" t="s">
        <v>36</v>
      </c>
      <c r="C24" s="44"/>
      <c r="D24" s="44">
        <f>SUM(D10:D23)</f>
        <v>180</v>
      </c>
      <c r="E24" s="44">
        <f>SUM(E10:E23)</f>
        <v>246</v>
      </c>
      <c r="F24" s="44">
        <f>SUM(F10:F23)</f>
        <v>451</v>
      </c>
      <c r="G24" s="44">
        <f>SUM(G11:G23)</f>
        <v>0</v>
      </c>
      <c r="H24" s="44">
        <f>SUM(H10:H23)</f>
        <v>877</v>
      </c>
      <c r="I24" s="44">
        <f>SUM(I10:I23)</f>
        <v>59</v>
      </c>
      <c r="J24" s="44">
        <f>COUNTIF(J11:J20,"egzamin")</f>
        <v>0</v>
      </c>
      <c r="K24" s="171"/>
    </row>
    <row r="25" spans="1:11">
      <c r="A25" s="24" t="s">
        <v>40</v>
      </c>
      <c r="B25" s="24"/>
      <c r="C25" s="24"/>
      <c r="D25" s="24"/>
      <c r="E25" s="24"/>
      <c r="F25" s="24"/>
      <c r="G25" s="24"/>
      <c r="H25" s="25"/>
      <c r="I25" s="25"/>
      <c r="J25" s="25"/>
      <c r="K25" s="25"/>
    </row>
    <row r="26" spans="1:11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</row>
    <row r="27" spans="1:11">
      <c r="A27" s="25"/>
    </row>
    <row r="28" spans="1:11">
      <c r="A28" s="25"/>
      <c r="K28" s="25"/>
    </row>
  </sheetData>
  <mergeCells count="10">
    <mergeCell ref="A2:K2"/>
    <mergeCell ref="J7:J8"/>
    <mergeCell ref="K7:K8"/>
    <mergeCell ref="I7:I8"/>
    <mergeCell ref="A7:A8"/>
    <mergeCell ref="B7:B8"/>
    <mergeCell ref="C7:C8"/>
    <mergeCell ref="D7:G7"/>
    <mergeCell ref="H7:H8"/>
    <mergeCell ref="A4:K4"/>
  </mergeCells>
  <pageMargins left="0.70866141732283472" right="0.70866141732283472" top="0" bottom="0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6"/>
  <sheetViews>
    <sheetView workbookViewId="0">
      <selection activeCell="A2" sqref="A2:K2"/>
    </sheetView>
  </sheetViews>
  <sheetFormatPr defaultRowHeight="15"/>
  <cols>
    <col min="1" max="1" width="4" customWidth="1"/>
    <col min="2" max="2" width="28.28515625" customWidth="1"/>
    <col min="5" max="5" width="9.7109375" customWidth="1"/>
    <col min="8" max="9" width="9" customWidth="1"/>
    <col min="10" max="10" width="25.5703125" customWidth="1"/>
    <col min="11" max="11" width="8.7109375" customWidth="1"/>
  </cols>
  <sheetData>
    <row r="1" spans="1:15" s="74" customForma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5" s="74" customFormat="1" ht="12.75">
      <c r="A2" s="207" t="s">
        <v>152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85"/>
      <c r="M2" s="85"/>
    </row>
    <row r="3" spans="1:15" s="74" customFormat="1">
      <c r="A3" s="4" t="s">
        <v>151</v>
      </c>
      <c r="B3" s="4"/>
      <c r="C3" s="5"/>
      <c r="D3" s="5"/>
      <c r="E3" s="5"/>
      <c r="F3" s="5"/>
      <c r="G3" s="5"/>
      <c r="H3" s="5"/>
      <c r="I3" s="5"/>
      <c r="J3" s="4"/>
      <c r="K3" s="4"/>
      <c r="L3" s="1"/>
      <c r="M3" s="1"/>
    </row>
    <row r="4" spans="1:15" ht="15" customHeight="1">
      <c r="A4" s="206" t="s">
        <v>179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175"/>
      <c r="M4" s="175"/>
      <c r="O4" s="74"/>
    </row>
    <row r="5" spans="1:15" ht="15" customHeight="1">
      <c r="A5" s="4" t="s">
        <v>96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O5" s="74"/>
    </row>
    <row r="6" spans="1:15">
      <c r="B6" s="4"/>
      <c r="C6" s="4"/>
      <c r="D6" s="121"/>
      <c r="E6" s="121"/>
      <c r="F6" s="121"/>
      <c r="G6" s="121"/>
      <c r="H6" s="121"/>
      <c r="I6" s="121"/>
      <c r="J6" s="4"/>
      <c r="K6" s="4"/>
      <c r="L6" s="1"/>
      <c r="M6" s="1"/>
      <c r="O6" s="74"/>
    </row>
    <row r="7" spans="1:15" ht="15" customHeight="1">
      <c r="A7" s="208" t="s">
        <v>2</v>
      </c>
      <c r="B7" s="212" t="s">
        <v>3</v>
      </c>
      <c r="C7" s="208" t="s">
        <v>4</v>
      </c>
      <c r="D7" s="214" t="s">
        <v>5</v>
      </c>
      <c r="E7" s="215"/>
      <c r="F7" s="215"/>
      <c r="G7" s="216"/>
      <c r="H7" s="208" t="s">
        <v>6</v>
      </c>
      <c r="I7" s="208" t="s">
        <v>106</v>
      </c>
      <c r="J7" s="208" t="s">
        <v>7</v>
      </c>
      <c r="K7" s="210" t="s">
        <v>9</v>
      </c>
    </row>
    <row r="8" spans="1:15" ht="39" customHeight="1">
      <c r="A8" s="209"/>
      <c r="B8" s="213"/>
      <c r="C8" s="209"/>
      <c r="D8" s="6" t="s">
        <v>10</v>
      </c>
      <c r="E8" s="6" t="s">
        <v>11</v>
      </c>
      <c r="F8" s="6" t="s">
        <v>12</v>
      </c>
      <c r="G8" s="32" t="s">
        <v>13</v>
      </c>
      <c r="H8" s="209"/>
      <c r="I8" s="209"/>
      <c r="J8" s="209"/>
      <c r="K8" s="211"/>
    </row>
    <row r="9" spans="1:15">
      <c r="A9" s="29">
        <v>1</v>
      </c>
      <c r="B9" s="27">
        <v>2</v>
      </c>
      <c r="C9" s="8">
        <v>3</v>
      </c>
      <c r="D9" s="7">
        <v>4</v>
      </c>
      <c r="E9" s="7">
        <v>5</v>
      </c>
      <c r="F9" s="7">
        <v>6</v>
      </c>
      <c r="G9" s="7">
        <v>7</v>
      </c>
      <c r="H9" s="8">
        <v>8</v>
      </c>
      <c r="I9" s="8"/>
      <c r="J9" s="8">
        <v>9</v>
      </c>
      <c r="K9" s="9">
        <v>11</v>
      </c>
    </row>
    <row r="10" spans="1:15" ht="15" customHeight="1">
      <c r="A10" s="166" t="s">
        <v>17</v>
      </c>
      <c r="B10" s="139" t="s">
        <v>181</v>
      </c>
      <c r="C10" s="140"/>
      <c r="D10" s="141">
        <v>0</v>
      </c>
      <c r="E10" s="141">
        <v>0</v>
      </c>
      <c r="F10" s="141">
        <v>100</v>
      </c>
      <c r="G10" s="140"/>
      <c r="H10" s="142">
        <f t="shared" ref="H10:H20" si="0">SUM(D10:G10)</f>
        <v>100</v>
      </c>
      <c r="I10" s="142">
        <v>9</v>
      </c>
      <c r="J10" s="143" t="s">
        <v>156</v>
      </c>
      <c r="K10" s="80"/>
    </row>
    <row r="11" spans="1:15" ht="28.5" customHeight="1">
      <c r="A11" s="166" t="s">
        <v>19</v>
      </c>
      <c r="B11" s="139" t="s">
        <v>183</v>
      </c>
      <c r="C11" s="140"/>
      <c r="D11" s="141">
        <v>20</v>
      </c>
      <c r="E11" s="141">
        <v>15</v>
      </c>
      <c r="F11" s="141">
        <v>55</v>
      </c>
      <c r="G11" s="140"/>
      <c r="H11" s="142">
        <f t="shared" si="0"/>
        <v>90</v>
      </c>
      <c r="I11" s="142">
        <v>7</v>
      </c>
      <c r="J11" s="143" t="s">
        <v>156</v>
      </c>
      <c r="K11" s="80"/>
    </row>
    <row r="12" spans="1:15" ht="15" customHeight="1">
      <c r="A12" s="166" t="s">
        <v>20</v>
      </c>
      <c r="B12" s="139" t="s">
        <v>166</v>
      </c>
      <c r="C12" s="140"/>
      <c r="D12" s="141">
        <v>15</v>
      </c>
      <c r="E12" s="141">
        <v>20</v>
      </c>
      <c r="F12" s="141">
        <v>40</v>
      </c>
      <c r="G12" s="140"/>
      <c r="H12" s="142">
        <f t="shared" si="0"/>
        <v>75</v>
      </c>
      <c r="I12" s="142">
        <v>6</v>
      </c>
      <c r="J12" s="143" t="s">
        <v>197</v>
      </c>
      <c r="K12" s="80"/>
    </row>
    <row r="13" spans="1:15" ht="15.75" customHeight="1">
      <c r="A13" s="166" t="s">
        <v>21</v>
      </c>
      <c r="B13" s="139" t="s">
        <v>164</v>
      </c>
      <c r="C13" s="140"/>
      <c r="D13" s="141">
        <v>15</v>
      </c>
      <c r="E13" s="141">
        <v>30</v>
      </c>
      <c r="F13" s="141">
        <v>60</v>
      </c>
      <c r="G13" s="140"/>
      <c r="H13" s="142">
        <f t="shared" si="0"/>
        <v>105</v>
      </c>
      <c r="I13" s="142">
        <v>6</v>
      </c>
      <c r="J13" s="143" t="s">
        <v>197</v>
      </c>
      <c r="K13" s="80"/>
    </row>
    <row r="14" spans="1:15" ht="17.100000000000001" customHeight="1">
      <c r="A14" s="166" t="s">
        <v>23</v>
      </c>
      <c r="B14" s="144" t="s">
        <v>129</v>
      </c>
      <c r="C14" s="140"/>
      <c r="D14" s="145">
        <v>20</v>
      </c>
      <c r="E14" s="145">
        <v>20</v>
      </c>
      <c r="F14" s="145">
        <v>40</v>
      </c>
      <c r="G14" s="140"/>
      <c r="H14" s="142">
        <f t="shared" si="0"/>
        <v>80</v>
      </c>
      <c r="I14" s="142">
        <v>6</v>
      </c>
      <c r="J14" s="143" t="s">
        <v>156</v>
      </c>
      <c r="K14" s="80"/>
    </row>
    <row r="15" spans="1:15" ht="16.5" customHeight="1">
      <c r="A15" s="166" t="s">
        <v>24</v>
      </c>
      <c r="B15" s="139" t="s">
        <v>130</v>
      </c>
      <c r="C15" s="140"/>
      <c r="D15" s="141">
        <v>25</v>
      </c>
      <c r="E15" s="141">
        <v>40</v>
      </c>
      <c r="F15" s="141">
        <v>80</v>
      </c>
      <c r="G15" s="140"/>
      <c r="H15" s="142">
        <f t="shared" si="0"/>
        <v>145</v>
      </c>
      <c r="I15" s="142">
        <v>11</v>
      </c>
      <c r="J15" s="143" t="s">
        <v>156</v>
      </c>
      <c r="K15" s="80"/>
    </row>
    <row r="16" spans="1:15" ht="15.75" customHeight="1">
      <c r="A16" s="166" t="s">
        <v>25</v>
      </c>
      <c r="B16" s="139" t="s">
        <v>131</v>
      </c>
      <c r="C16" s="140"/>
      <c r="D16" s="141">
        <v>19</v>
      </c>
      <c r="E16" s="141">
        <v>19</v>
      </c>
      <c r="F16" s="141">
        <v>20</v>
      </c>
      <c r="G16" s="140"/>
      <c r="H16" s="142">
        <f t="shared" si="0"/>
        <v>58</v>
      </c>
      <c r="I16" s="142">
        <v>4</v>
      </c>
      <c r="J16" s="143" t="s">
        <v>156</v>
      </c>
      <c r="K16" s="80"/>
    </row>
    <row r="17" spans="1:11" ht="16.5" customHeight="1">
      <c r="A17" s="166" t="s">
        <v>26</v>
      </c>
      <c r="B17" s="139" t="s">
        <v>182</v>
      </c>
      <c r="C17" s="140"/>
      <c r="D17" s="141">
        <v>21</v>
      </c>
      <c r="E17" s="141">
        <v>15</v>
      </c>
      <c r="F17" s="141">
        <v>54</v>
      </c>
      <c r="G17" s="140"/>
      <c r="H17" s="142">
        <f t="shared" si="0"/>
        <v>90</v>
      </c>
      <c r="I17" s="142">
        <v>6</v>
      </c>
      <c r="J17" s="143" t="s">
        <v>117</v>
      </c>
      <c r="K17" s="80"/>
    </row>
    <row r="18" spans="1:11" ht="17.25" customHeight="1">
      <c r="A18" s="166" t="s">
        <v>27</v>
      </c>
      <c r="B18" s="139" t="s">
        <v>114</v>
      </c>
      <c r="C18" s="140"/>
      <c r="D18" s="141">
        <v>0</v>
      </c>
      <c r="E18" s="141">
        <v>0</v>
      </c>
      <c r="F18" s="141">
        <v>120</v>
      </c>
      <c r="G18" s="146"/>
      <c r="H18" s="142">
        <f t="shared" si="0"/>
        <v>120</v>
      </c>
      <c r="I18" s="142">
        <v>4</v>
      </c>
      <c r="J18" s="143" t="s">
        <v>117</v>
      </c>
      <c r="K18" s="80"/>
    </row>
    <row r="19" spans="1:11" ht="17.100000000000001" customHeight="1">
      <c r="A19" s="166" t="s">
        <v>28</v>
      </c>
      <c r="B19" s="128" t="s">
        <v>138</v>
      </c>
      <c r="C19" s="129"/>
      <c r="D19" s="81">
        <v>0</v>
      </c>
      <c r="E19" s="81">
        <v>18</v>
      </c>
      <c r="F19" s="81">
        <v>0</v>
      </c>
      <c r="G19" s="130"/>
      <c r="H19" s="131">
        <f t="shared" si="0"/>
        <v>18</v>
      </c>
      <c r="I19" s="132">
        <v>1</v>
      </c>
      <c r="J19" s="114" t="s">
        <v>117</v>
      </c>
      <c r="K19" s="80"/>
    </row>
    <row r="20" spans="1:11" ht="17.100000000000001" customHeight="1">
      <c r="A20" s="166" t="s">
        <v>29</v>
      </c>
      <c r="B20" s="128" t="s">
        <v>139</v>
      </c>
      <c r="C20" s="129"/>
      <c r="D20" s="79">
        <v>0</v>
      </c>
      <c r="E20" s="79">
        <v>18</v>
      </c>
      <c r="F20" s="79">
        <v>0</v>
      </c>
      <c r="G20" s="152"/>
      <c r="H20" s="131">
        <f t="shared" si="0"/>
        <v>18</v>
      </c>
      <c r="I20" s="132">
        <v>1</v>
      </c>
      <c r="J20" s="114" t="s">
        <v>117</v>
      </c>
      <c r="K20" s="80"/>
    </row>
    <row r="21" spans="1:11">
      <c r="A21" s="30" t="s">
        <v>35</v>
      </c>
      <c r="B21" s="28" t="s">
        <v>36</v>
      </c>
      <c r="C21" s="116"/>
      <c r="D21" s="118">
        <f>SUM(D10:D20)</f>
        <v>135</v>
      </c>
      <c r="E21" s="118">
        <f>SUM(E10:E20)</f>
        <v>195</v>
      </c>
      <c r="F21" s="118">
        <f>SUM(F10:F20)</f>
        <v>569</v>
      </c>
      <c r="G21" s="117"/>
      <c r="H21" s="44">
        <f>SUM(H10:H20)</f>
        <v>899</v>
      </c>
      <c r="I21" s="44">
        <f>SUM(I10:I20)</f>
        <v>61</v>
      </c>
      <c r="J21" s="14"/>
      <c r="K21" s="15"/>
    </row>
    <row r="22" spans="1:11">
      <c r="A22" s="24" t="s">
        <v>40</v>
      </c>
      <c r="B22" s="24"/>
      <c r="C22" s="24"/>
      <c r="D22" s="24"/>
      <c r="E22" s="24"/>
      <c r="F22" s="24"/>
      <c r="G22" s="24"/>
      <c r="H22" s="25"/>
      <c r="I22" s="25"/>
      <c r="J22" s="25"/>
      <c r="K22" s="25"/>
    </row>
    <row r="23" spans="1:11">
      <c r="A23" s="25"/>
      <c r="B23" s="25"/>
      <c r="C23" s="25"/>
      <c r="D23" s="25"/>
      <c r="E23" s="25"/>
      <c r="F23" s="25"/>
      <c r="G23" s="25"/>
      <c r="H23" s="25"/>
      <c r="I23" s="25"/>
      <c r="J23" s="25"/>
      <c r="K23" s="25"/>
    </row>
    <row r="24" spans="1:11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spans="1:11">
      <c r="A25" s="25"/>
      <c r="K25" s="25"/>
    </row>
    <row r="26" spans="1:11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</row>
  </sheetData>
  <mergeCells count="10">
    <mergeCell ref="A2:K2"/>
    <mergeCell ref="A4:K4"/>
    <mergeCell ref="I7:I8"/>
    <mergeCell ref="J7:J8"/>
    <mergeCell ref="K7:K8"/>
    <mergeCell ref="A7:A8"/>
    <mergeCell ref="B7:B8"/>
    <mergeCell ref="C7:C8"/>
    <mergeCell ref="D7:G7"/>
    <mergeCell ref="H7:H8"/>
  </mergeCells>
  <pageMargins left="0.70866141732283472" right="0.70866141732283472" top="0" bottom="0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24"/>
  <sheetViews>
    <sheetView workbookViewId="0">
      <selection activeCell="A2" sqref="A2:K2"/>
    </sheetView>
  </sheetViews>
  <sheetFormatPr defaultRowHeight="15"/>
  <cols>
    <col min="1" max="1" width="3.85546875" customWidth="1"/>
    <col min="2" max="2" width="32" customWidth="1"/>
    <col min="10" max="10" width="22.7109375" customWidth="1"/>
    <col min="11" max="11" width="8.42578125" customWidth="1"/>
  </cols>
  <sheetData>
    <row r="1" spans="1:15" s="74" customForma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5" s="74" customFormat="1" ht="12.75">
      <c r="A2" s="207" t="s">
        <v>155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85"/>
      <c r="M2" s="85"/>
    </row>
    <row r="3" spans="1:15" s="74" customFormat="1">
      <c r="A3" s="4" t="s">
        <v>151</v>
      </c>
      <c r="B3" s="4"/>
      <c r="C3" s="5"/>
      <c r="D3" s="5"/>
      <c r="E3" s="5"/>
      <c r="F3" s="5"/>
      <c r="G3" s="5"/>
      <c r="H3" s="5"/>
      <c r="I3" s="5"/>
      <c r="J3" s="4"/>
      <c r="K3" s="4"/>
      <c r="L3" s="1"/>
      <c r="M3" s="1"/>
    </row>
    <row r="4" spans="1:15" ht="15" customHeight="1">
      <c r="A4" s="206" t="s">
        <v>179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175"/>
      <c r="M4" s="175"/>
      <c r="O4" s="74"/>
    </row>
    <row r="5" spans="1:15" ht="15" customHeight="1">
      <c r="A5" s="4" t="s">
        <v>97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O5" s="74"/>
    </row>
    <row r="6" spans="1:15">
      <c r="B6" s="4"/>
      <c r="C6" s="4"/>
      <c r="D6" s="121"/>
      <c r="E6" s="121"/>
      <c r="F6" s="121"/>
      <c r="G6" s="121"/>
      <c r="H6" s="121"/>
      <c r="I6" s="121"/>
      <c r="J6" s="4"/>
      <c r="K6" s="4"/>
      <c r="L6" s="1"/>
      <c r="M6" s="1"/>
      <c r="O6" s="74"/>
    </row>
    <row r="7" spans="1:15">
      <c r="A7" s="208" t="s">
        <v>2</v>
      </c>
      <c r="B7" s="212" t="s">
        <v>3</v>
      </c>
      <c r="C7" s="208" t="s">
        <v>4</v>
      </c>
      <c r="D7" s="214" t="s">
        <v>5</v>
      </c>
      <c r="E7" s="215"/>
      <c r="F7" s="215"/>
      <c r="G7" s="216"/>
      <c r="H7" s="208" t="s">
        <v>6</v>
      </c>
      <c r="I7" s="208" t="s">
        <v>106</v>
      </c>
      <c r="J7" s="208" t="s">
        <v>7</v>
      </c>
      <c r="K7" s="210" t="s">
        <v>9</v>
      </c>
    </row>
    <row r="8" spans="1:15" ht="18">
      <c r="A8" s="209"/>
      <c r="B8" s="213"/>
      <c r="C8" s="209"/>
      <c r="D8" s="6" t="s">
        <v>10</v>
      </c>
      <c r="E8" s="6" t="s">
        <v>11</v>
      </c>
      <c r="F8" s="6" t="s">
        <v>12</v>
      </c>
      <c r="G8" s="32" t="s">
        <v>13</v>
      </c>
      <c r="H8" s="209"/>
      <c r="I8" s="209"/>
      <c r="J8" s="209"/>
      <c r="K8" s="211"/>
    </row>
    <row r="9" spans="1:15">
      <c r="A9" s="29">
        <v>1</v>
      </c>
      <c r="B9" s="27">
        <v>2</v>
      </c>
      <c r="C9" s="8">
        <v>3</v>
      </c>
      <c r="D9" s="7">
        <v>4</v>
      </c>
      <c r="E9" s="7">
        <v>5</v>
      </c>
      <c r="F9" s="7">
        <v>6</v>
      </c>
      <c r="G9" s="7">
        <v>7</v>
      </c>
      <c r="H9" s="8">
        <v>8</v>
      </c>
      <c r="I9" s="8"/>
      <c r="J9" s="8">
        <v>9</v>
      </c>
      <c r="K9" s="9">
        <v>11</v>
      </c>
    </row>
    <row r="10" spans="1:15" ht="15.75" customHeight="1">
      <c r="A10" s="166" t="s">
        <v>17</v>
      </c>
      <c r="B10" s="139" t="s">
        <v>165</v>
      </c>
      <c r="C10" s="140"/>
      <c r="D10" s="141">
        <v>15</v>
      </c>
      <c r="E10" s="141">
        <v>20</v>
      </c>
      <c r="F10" s="141">
        <v>40</v>
      </c>
      <c r="G10" s="140"/>
      <c r="H10" s="142">
        <f>SUM(D10:G10)</f>
        <v>75</v>
      </c>
      <c r="I10" s="142">
        <v>6</v>
      </c>
      <c r="J10" s="143" t="s">
        <v>197</v>
      </c>
      <c r="K10" s="80"/>
    </row>
    <row r="11" spans="1:15" ht="15.75" customHeight="1">
      <c r="A11" s="166" t="s">
        <v>19</v>
      </c>
      <c r="B11" s="139" t="s">
        <v>171</v>
      </c>
      <c r="C11" s="140"/>
      <c r="D11" s="141">
        <v>30</v>
      </c>
      <c r="E11" s="141">
        <v>40</v>
      </c>
      <c r="F11" s="141">
        <v>75</v>
      </c>
      <c r="G11" s="140"/>
      <c r="H11" s="142">
        <f>SUM(D11:G11)</f>
        <v>145</v>
      </c>
      <c r="I11" s="142">
        <v>8</v>
      </c>
      <c r="J11" s="143" t="s">
        <v>117</v>
      </c>
      <c r="K11" s="80"/>
    </row>
    <row r="12" spans="1:15" ht="27" customHeight="1">
      <c r="A12" s="166" t="s">
        <v>20</v>
      </c>
      <c r="B12" s="139" t="s">
        <v>172</v>
      </c>
      <c r="C12" s="140"/>
      <c r="D12" s="141">
        <v>45</v>
      </c>
      <c r="E12" s="141">
        <v>40</v>
      </c>
      <c r="F12" s="141">
        <v>80</v>
      </c>
      <c r="G12" s="140"/>
      <c r="H12" s="142">
        <f t="shared" ref="H12:H22" si="0">SUM(D12:G12)</f>
        <v>165</v>
      </c>
      <c r="I12" s="142">
        <v>9</v>
      </c>
      <c r="J12" s="143" t="s">
        <v>117</v>
      </c>
      <c r="K12" s="80"/>
    </row>
    <row r="13" spans="1:15" ht="27" customHeight="1">
      <c r="A13" s="166" t="s">
        <v>21</v>
      </c>
      <c r="B13" s="139" t="s">
        <v>168</v>
      </c>
      <c r="C13" s="140"/>
      <c r="D13" s="141">
        <v>23</v>
      </c>
      <c r="E13" s="141">
        <v>24</v>
      </c>
      <c r="F13" s="141">
        <v>58</v>
      </c>
      <c r="G13" s="140"/>
      <c r="H13" s="142">
        <f t="shared" si="0"/>
        <v>105</v>
      </c>
      <c r="I13" s="142">
        <v>6</v>
      </c>
      <c r="J13" s="143" t="s">
        <v>156</v>
      </c>
      <c r="K13" s="80"/>
    </row>
    <row r="14" spans="1:15" ht="15" customHeight="1">
      <c r="A14" s="166" t="s">
        <v>23</v>
      </c>
      <c r="B14" s="139" t="s">
        <v>136</v>
      </c>
      <c r="C14" s="140"/>
      <c r="D14" s="141">
        <v>15</v>
      </c>
      <c r="E14" s="141">
        <v>0</v>
      </c>
      <c r="F14" s="141">
        <v>20</v>
      </c>
      <c r="G14" s="140"/>
      <c r="H14" s="142">
        <f t="shared" si="0"/>
        <v>35</v>
      </c>
      <c r="I14" s="142">
        <v>2</v>
      </c>
      <c r="J14" s="143" t="s">
        <v>156</v>
      </c>
      <c r="K14" s="80"/>
    </row>
    <row r="15" spans="1:15" ht="15" customHeight="1">
      <c r="A15" s="166" t="s">
        <v>24</v>
      </c>
      <c r="B15" s="139" t="s">
        <v>184</v>
      </c>
      <c r="C15" s="140"/>
      <c r="D15" s="141">
        <v>14</v>
      </c>
      <c r="E15" s="141">
        <v>10</v>
      </c>
      <c r="F15" s="141">
        <v>36</v>
      </c>
      <c r="G15" s="140"/>
      <c r="H15" s="142">
        <f>SUM(D15:G15)</f>
        <v>60</v>
      </c>
      <c r="I15" s="142">
        <v>4</v>
      </c>
      <c r="J15" s="143" t="s">
        <v>156</v>
      </c>
      <c r="K15" s="80"/>
    </row>
    <row r="16" spans="1:15" ht="15" customHeight="1">
      <c r="A16" s="166" t="s">
        <v>25</v>
      </c>
      <c r="B16" s="139" t="s">
        <v>145</v>
      </c>
      <c r="C16" s="140"/>
      <c r="D16" s="141">
        <v>5</v>
      </c>
      <c r="E16" s="141">
        <v>5</v>
      </c>
      <c r="F16" s="141">
        <v>20</v>
      </c>
      <c r="G16" s="146"/>
      <c r="H16" s="142">
        <f>SUM(D16:G16)</f>
        <v>30</v>
      </c>
      <c r="I16" s="142">
        <v>2</v>
      </c>
      <c r="J16" s="143" t="s">
        <v>156</v>
      </c>
      <c r="K16" s="80"/>
    </row>
    <row r="17" spans="1:11" ht="15.75" customHeight="1">
      <c r="A17" s="166" t="s">
        <v>26</v>
      </c>
      <c r="B17" s="139" t="s">
        <v>159</v>
      </c>
      <c r="C17" s="140"/>
      <c r="D17" s="141">
        <v>35</v>
      </c>
      <c r="E17" s="141">
        <v>40</v>
      </c>
      <c r="F17" s="141">
        <v>75</v>
      </c>
      <c r="G17" s="140"/>
      <c r="H17" s="142">
        <f t="shared" si="0"/>
        <v>150</v>
      </c>
      <c r="I17" s="142">
        <v>9</v>
      </c>
      <c r="J17" s="143" t="s">
        <v>156</v>
      </c>
      <c r="K17" s="80"/>
    </row>
    <row r="18" spans="1:11" ht="15.75" customHeight="1">
      <c r="A18" s="166" t="s">
        <v>27</v>
      </c>
      <c r="B18" s="139" t="s">
        <v>137</v>
      </c>
      <c r="C18" s="140"/>
      <c r="D18" s="141">
        <v>6</v>
      </c>
      <c r="E18" s="141">
        <v>13</v>
      </c>
      <c r="F18" s="141">
        <v>35</v>
      </c>
      <c r="G18" s="140"/>
      <c r="H18" s="142">
        <f t="shared" si="0"/>
        <v>54</v>
      </c>
      <c r="I18" s="142">
        <v>3</v>
      </c>
      <c r="J18" s="143" t="s">
        <v>156</v>
      </c>
      <c r="K18" s="80"/>
    </row>
    <row r="19" spans="1:11" ht="15.75" customHeight="1">
      <c r="A19" s="166" t="s">
        <v>28</v>
      </c>
      <c r="B19" s="144" t="s">
        <v>135</v>
      </c>
      <c r="C19" s="140"/>
      <c r="D19" s="145">
        <v>10</v>
      </c>
      <c r="E19" s="145">
        <v>15</v>
      </c>
      <c r="F19" s="145">
        <v>40</v>
      </c>
      <c r="G19" s="140"/>
      <c r="H19" s="142">
        <f>SUM(D19:G19)</f>
        <v>65</v>
      </c>
      <c r="I19" s="142">
        <v>4</v>
      </c>
      <c r="J19" s="143" t="s">
        <v>156</v>
      </c>
      <c r="K19" s="80"/>
    </row>
    <row r="20" spans="1:11">
      <c r="A20" s="166" t="s">
        <v>29</v>
      </c>
      <c r="B20" s="139" t="s">
        <v>114</v>
      </c>
      <c r="C20" s="150"/>
      <c r="D20" s="147">
        <v>0</v>
      </c>
      <c r="E20" s="147">
        <v>0</v>
      </c>
      <c r="F20" s="147">
        <v>120</v>
      </c>
      <c r="G20" s="148"/>
      <c r="H20" s="149">
        <f t="shared" si="0"/>
        <v>120</v>
      </c>
      <c r="I20" s="151">
        <v>4</v>
      </c>
      <c r="J20" s="143" t="s">
        <v>117</v>
      </c>
      <c r="K20" s="80"/>
    </row>
    <row r="21" spans="1:11">
      <c r="A21" s="166" t="s">
        <v>31</v>
      </c>
      <c r="B21" s="139" t="s">
        <v>140</v>
      </c>
      <c r="C21" s="150"/>
      <c r="D21" s="147">
        <v>0</v>
      </c>
      <c r="E21" s="147">
        <v>18</v>
      </c>
      <c r="F21" s="147">
        <v>0</v>
      </c>
      <c r="G21" s="148"/>
      <c r="H21" s="149">
        <f t="shared" si="0"/>
        <v>18</v>
      </c>
      <c r="I21" s="151">
        <v>1</v>
      </c>
      <c r="J21" s="143" t="s">
        <v>117</v>
      </c>
      <c r="K21" s="80"/>
    </row>
    <row r="22" spans="1:11">
      <c r="A22" s="166" t="s">
        <v>32</v>
      </c>
      <c r="B22" s="139" t="s">
        <v>141</v>
      </c>
      <c r="C22" s="150"/>
      <c r="D22" s="147">
        <v>0</v>
      </c>
      <c r="E22" s="147">
        <v>18</v>
      </c>
      <c r="F22" s="147">
        <v>0</v>
      </c>
      <c r="G22" s="148"/>
      <c r="H22" s="149">
        <f t="shared" si="0"/>
        <v>18</v>
      </c>
      <c r="I22" s="151">
        <v>1</v>
      </c>
      <c r="J22" s="143" t="s">
        <v>117</v>
      </c>
      <c r="K22" s="80"/>
    </row>
    <row r="23" spans="1:11">
      <c r="A23" s="30" t="s">
        <v>35</v>
      </c>
      <c r="B23" s="28" t="s">
        <v>36</v>
      </c>
      <c r="C23" s="14"/>
      <c r="D23" s="14">
        <f>SUM(D10:D22)</f>
        <v>198</v>
      </c>
      <c r="E23" s="14">
        <f>SUM(E10:E22)</f>
        <v>243</v>
      </c>
      <c r="F23" s="14">
        <f>SUM(F10:F22)</f>
        <v>599</v>
      </c>
      <c r="G23" s="44"/>
      <c r="H23" s="44">
        <f>SUM(H10:H22)</f>
        <v>1040</v>
      </c>
      <c r="I23" s="44">
        <f>SUM(I10:I22)</f>
        <v>59</v>
      </c>
      <c r="J23" s="14"/>
      <c r="K23" s="15"/>
    </row>
    <row r="24" spans="1:11">
      <c r="A24" s="24" t="s">
        <v>40</v>
      </c>
      <c r="B24" s="24"/>
      <c r="C24" s="24"/>
      <c r="D24" s="24"/>
      <c r="E24" s="24"/>
      <c r="F24" s="24"/>
      <c r="G24" s="24"/>
      <c r="H24" s="25"/>
      <c r="I24" s="25"/>
      <c r="J24" s="25"/>
      <c r="K24" s="25"/>
    </row>
  </sheetData>
  <mergeCells count="10">
    <mergeCell ref="A2:K2"/>
    <mergeCell ref="A4:K4"/>
    <mergeCell ref="J7:J8"/>
    <mergeCell ref="K7:K8"/>
    <mergeCell ref="A7:A8"/>
    <mergeCell ref="B7:B8"/>
    <mergeCell ref="C7:C8"/>
    <mergeCell ref="D7:G7"/>
    <mergeCell ref="H7:H8"/>
    <mergeCell ref="I7:I8"/>
  </mergeCells>
  <pageMargins left="0.7" right="0.7" top="0.75" bottom="0.75" header="0.3" footer="0.3"/>
  <pageSetup paperSize="9" fitToWidth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23"/>
  <sheetViews>
    <sheetView workbookViewId="0">
      <selection activeCell="A2" sqref="A2:K2"/>
    </sheetView>
  </sheetViews>
  <sheetFormatPr defaultRowHeight="15"/>
  <cols>
    <col min="1" max="1" width="4.7109375" customWidth="1"/>
    <col min="2" max="2" width="32.140625" customWidth="1"/>
    <col min="3" max="3" width="7.85546875" customWidth="1"/>
    <col min="7" max="7" width="8.140625" customWidth="1"/>
    <col min="10" max="10" width="23.85546875" customWidth="1"/>
    <col min="11" max="11" width="8.7109375" customWidth="1"/>
  </cols>
  <sheetData>
    <row r="1" spans="1:15" s="74" customForma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5" s="74" customFormat="1" ht="12.75">
      <c r="A2" s="207" t="s">
        <v>161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85"/>
      <c r="M2" s="85"/>
    </row>
    <row r="3" spans="1:15" s="74" customFormat="1">
      <c r="A3" s="4" t="s">
        <v>151</v>
      </c>
      <c r="B3" s="4"/>
      <c r="C3" s="5"/>
      <c r="D3" s="5"/>
      <c r="E3" s="5"/>
      <c r="F3" s="5"/>
      <c r="G3" s="5"/>
      <c r="H3" s="5"/>
      <c r="I3" s="5"/>
      <c r="J3" s="4"/>
      <c r="K3" s="4"/>
      <c r="L3" s="1"/>
      <c r="M3" s="1"/>
    </row>
    <row r="4" spans="1:15" ht="15" customHeight="1">
      <c r="A4" s="206" t="s">
        <v>179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175"/>
      <c r="M4" s="175"/>
      <c r="O4" s="74"/>
    </row>
    <row r="5" spans="1:15" ht="15" customHeight="1">
      <c r="A5" s="4" t="s">
        <v>107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O5" s="74"/>
    </row>
    <row r="6" spans="1:15">
      <c r="B6" s="4"/>
      <c r="C6" s="4"/>
      <c r="D6" s="121"/>
      <c r="E6" s="121"/>
      <c r="F6" s="121"/>
      <c r="G6" s="121"/>
      <c r="H6" s="121"/>
      <c r="I6" s="121"/>
      <c r="J6" s="4"/>
      <c r="K6" s="4"/>
      <c r="L6" s="1"/>
      <c r="M6" s="1"/>
      <c r="O6" s="74"/>
    </row>
    <row r="7" spans="1:15">
      <c r="A7" s="208" t="s">
        <v>2</v>
      </c>
      <c r="B7" s="212" t="s">
        <v>3</v>
      </c>
      <c r="C7" s="208" t="s">
        <v>4</v>
      </c>
      <c r="D7" s="214" t="s">
        <v>5</v>
      </c>
      <c r="E7" s="215"/>
      <c r="F7" s="215"/>
      <c r="G7" s="216"/>
      <c r="H7" s="208" t="s">
        <v>6</v>
      </c>
      <c r="I7" s="208" t="s">
        <v>106</v>
      </c>
      <c r="J7" s="208" t="s">
        <v>7</v>
      </c>
      <c r="K7" s="210" t="s">
        <v>9</v>
      </c>
    </row>
    <row r="8" spans="1:15" ht="18">
      <c r="A8" s="209"/>
      <c r="B8" s="213"/>
      <c r="C8" s="209"/>
      <c r="D8" s="6" t="s">
        <v>10</v>
      </c>
      <c r="E8" s="6" t="s">
        <v>11</v>
      </c>
      <c r="F8" s="6" t="s">
        <v>12</v>
      </c>
      <c r="G8" s="32" t="s">
        <v>13</v>
      </c>
      <c r="H8" s="209"/>
      <c r="I8" s="209"/>
      <c r="J8" s="209"/>
      <c r="K8" s="211"/>
    </row>
    <row r="9" spans="1:15">
      <c r="A9" s="29">
        <v>1</v>
      </c>
      <c r="B9" s="27">
        <v>2</v>
      </c>
      <c r="C9" s="8">
        <v>3</v>
      </c>
      <c r="D9" s="7">
        <v>4</v>
      </c>
      <c r="E9" s="7">
        <v>5</v>
      </c>
      <c r="F9" s="7">
        <v>6</v>
      </c>
      <c r="G9" s="7">
        <v>7</v>
      </c>
      <c r="H9" s="8">
        <v>8</v>
      </c>
      <c r="I9" s="8"/>
      <c r="J9" s="8">
        <v>9</v>
      </c>
      <c r="K9" s="9">
        <v>11</v>
      </c>
    </row>
    <row r="10" spans="1:15" ht="15.75" customHeight="1">
      <c r="A10" s="166" t="s">
        <v>17</v>
      </c>
      <c r="B10" s="128" t="s">
        <v>142</v>
      </c>
      <c r="C10" s="88"/>
      <c r="D10" s="79">
        <v>6</v>
      </c>
      <c r="E10" s="79">
        <v>24</v>
      </c>
      <c r="F10" s="79">
        <v>40</v>
      </c>
      <c r="G10" s="88"/>
      <c r="H10" s="133">
        <f t="shared" ref="H10:H21" si="0">SUM(D10:G10)</f>
        <v>70</v>
      </c>
      <c r="I10" s="133">
        <v>4</v>
      </c>
      <c r="J10" s="114" t="s">
        <v>156</v>
      </c>
      <c r="K10" s="80"/>
    </row>
    <row r="11" spans="1:15">
      <c r="A11" s="166" t="s">
        <v>19</v>
      </c>
      <c r="B11" s="139" t="s">
        <v>169</v>
      </c>
      <c r="C11" s="140"/>
      <c r="D11" s="141">
        <v>33</v>
      </c>
      <c r="E11" s="141">
        <v>43</v>
      </c>
      <c r="F11" s="141">
        <v>70</v>
      </c>
      <c r="G11" s="140"/>
      <c r="H11" s="142">
        <f t="shared" si="0"/>
        <v>146</v>
      </c>
      <c r="I11" s="142">
        <v>9</v>
      </c>
      <c r="J11" s="143" t="s">
        <v>156</v>
      </c>
      <c r="K11" s="80"/>
    </row>
    <row r="12" spans="1:15" ht="25.5">
      <c r="A12" s="166" t="s">
        <v>20</v>
      </c>
      <c r="B12" s="139" t="s">
        <v>170</v>
      </c>
      <c r="C12" s="140"/>
      <c r="D12" s="145">
        <v>50</v>
      </c>
      <c r="E12" s="145">
        <v>69</v>
      </c>
      <c r="F12" s="145">
        <v>115</v>
      </c>
      <c r="G12" s="140"/>
      <c r="H12" s="142">
        <f t="shared" si="0"/>
        <v>234</v>
      </c>
      <c r="I12" s="142">
        <v>15</v>
      </c>
      <c r="J12" s="143" t="s">
        <v>156</v>
      </c>
      <c r="K12" s="80"/>
    </row>
    <row r="13" spans="1:15">
      <c r="A13" s="166" t="s">
        <v>21</v>
      </c>
      <c r="B13" s="139" t="s">
        <v>143</v>
      </c>
      <c r="C13" s="140"/>
      <c r="D13" s="141">
        <v>35</v>
      </c>
      <c r="E13" s="141">
        <v>40</v>
      </c>
      <c r="F13" s="141">
        <v>75</v>
      </c>
      <c r="G13" s="140"/>
      <c r="H13" s="142">
        <f t="shared" si="0"/>
        <v>150</v>
      </c>
      <c r="I13" s="142">
        <v>7</v>
      </c>
      <c r="J13" s="143" t="s">
        <v>156</v>
      </c>
      <c r="K13" s="80"/>
    </row>
    <row r="14" spans="1:15" ht="15.75" customHeight="1">
      <c r="A14" s="166" t="s">
        <v>23</v>
      </c>
      <c r="B14" s="139" t="s">
        <v>144</v>
      </c>
      <c r="C14" s="140"/>
      <c r="D14" s="141">
        <v>5</v>
      </c>
      <c r="E14" s="141">
        <v>5</v>
      </c>
      <c r="F14" s="141">
        <v>10</v>
      </c>
      <c r="G14" s="140"/>
      <c r="H14" s="142">
        <f t="shared" si="0"/>
        <v>20</v>
      </c>
      <c r="I14" s="142">
        <v>1</v>
      </c>
      <c r="J14" s="143" t="s">
        <v>156</v>
      </c>
      <c r="K14" s="80"/>
    </row>
    <row r="15" spans="1:15" ht="15" customHeight="1">
      <c r="A15" s="166" t="s">
        <v>24</v>
      </c>
      <c r="B15" s="139" t="s">
        <v>220</v>
      </c>
      <c r="C15" s="140"/>
      <c r="D15" s="141">
        <v>5</v>
      </c>
      <c r="E15" s="141">
        <v>5</v>
      </c>
      <c r="F15" s="141">
        <v>15</v>
      </c>
      <c r="G15" s="146"/>
      <c r="H15" s="142">
        <f t="shared" si="0"/>
        <v>25</v>
      </c>
      <c r="I15" s="142">
        <v>2</v>
      </c>
      <c r="J15" s="143" t="s">
        <v>156</v>
      </c>
      <c r="K15" s="80"/>
    </row>
    <row r="16" spans="1:15" ht="16.5" customHeight="1">
      <c r="A16" s="166" t="s">
        <v>25</v>
      </c>
      <c r="B16" s="139" t="s">
        <v>146</v>
      </c>
      <c r="C16" s="140"/>
      <c r="D16" s="141">
        <v>15</v>
      </c>
      <c r="E16" s="141">
        <v>15</v>
      </c>
      <c r="F16" s="141">
        <v>30</v>
      </c>
      <c r="G16" s="146"/>
      <c r="H16" s="142">
        <f t="shared" si="0"/>
        <v>60</v>
      </c>
      <c r="I16" s="142">
        <v>3</v>
      </c>
      <c r="J16" s="143" t="s">
        <v>156</v>
      </c>
      <c r="K16" s="80"/>
    </row>
    <row r="17" spans="1:11" ht="16.5" customHeight="1">
      <c r="A17" s="166" t="s">
        <v>26</v>
      </c>
      <c r="B17" s="139" t="s">
        <v>147</v>
      </c>
      <c r="C17" s="140"/>
      <c r="D17" s="141">
        <v>15</v>
      </c>
      <c r="E17" s="141">
        <v>15</v>
      </c>
      <c r="F17" s="141">
        <v>30</v>
      </c>
      <c r="G17" s="146"/>
      <c r="H17" s="142">
        <f t="shared" si="0"/>
        <v>60</v>
      </c>
      <c r="I17" s="142">
        <v>3</v>
      </c>
      <c r="J17" s="143" t="s">
        <v>156</v>
      </c>
      <c r="K17" s="80"/>
    </row>
    <row r="18" spans="1:11" ht="15" customHeight="1">
      <c r="A18" s="166" t="s">
        <v>27</v>
      </c>
      <c r="B18" s="139" t="s">
        <v>185</v>
      </c>
      <c r="C18" s="140"/>
      <c r="D18" s="141">
        <v>40</v>
      </c>
      <c r="E18" s="141">
        <v>40</v>
      </c>
      <c r="F18" s="141">
        <v>100</v>
      </c>
      <c r="G18" s="146"/>
      <c r="H18" s="142">
        <f t="shared" si="0"/>
        <v>180</v>
      </c>
      <c r="I18" s="142">
        <v>9</v>
      </c>
      <c r="J18" s="143" t="s">
        <v>156</v>
      </c>
      <c r="K18" s="80"/>
    </row>
    <row r="19" spans="1:11" ht="15" customHeight="1">
      <c r="A19" s="166" t="s">
        <v>28</v>
      </c>
      <c r="B19" s="167" t="s">
        <v>148</v>
      </c>
      <c r="C19" s="146"/>
      <c r="D19" s="147">
        <v>15</v>
      </c>
      <c r="E19" s="147">
        <v>15</v>
      </c>
      <c r="F19" s="147">
        <v>30</v>
      </c>
      <c r="G19" s="146"/>
      <c r="H19" s="168">
        <f t="shared" si="0"/>
        <v>60</v>
      </c>
      <c r="I19" s="168">
        <v>3</v>
      </c>
      <c r="J19" s="143" t="s">
        <v>156</v>
      </c>
      <c r="K19" s="80"/>
    </row>
    <row r="20" spans="1:11" ht="15" customHeight="1">
      <c r="A20" s="178" t="s">
        <v>29</v>
      </c>
      <c r="B20" s="153" t="s">
        <v>160</v>
      </c>
      <c r="C20" s="148"/>
      <c r="D20" s="141">
        <v>5</v>
      </c>
      <c r="E20" s="141">
        <v>5</v>
      </c>
      <c r="F20" s="141">
        <v>15</v>
      </c>
      <c r="G20" s="148"/>
      <c r="H20" s="154">
        <f t="shared" si="0"/>
        <v>25</v>
      </c>
      <c r="I20" s="151">
        <v>2</v>
      </c>
      <c r="J20" s="143" t="s">
        <v>117</v>
      </c>
      <c r="K20" s="136"/>
    </row>
    <row r="21" spans="1:11">
      <c r="A21" s="178" t="s">
        <v>31</v>
      </c>
      <c r="B21" s="180" t="s">
        <v>114</v>
      </c>
      <c r="C21" s="130"/>
      <c r="D21" s="79">
        <v>0</v>
      </c>
      <c r="E21" s="79">
        <v>0</v>
      </c>
      <c r="F21" s="79">
        <v>120</v>
      </c>
      <c r="G21" s="130"/>
      <c r="H21" s="181">
        <f t="shared" si="0"/>
        <v>120</v>
      </c>
      <c r="I21" s="179">
        <v>4</v>
      </c>
      <c r="J21" s="125" t="s">
        <v>117</v>
      </c>
      <c r="K21" s="80"/>
    </row>
    <row r="22" spans="1:11">
      <c r="A22" s="30" t="s">
        <v>35</v>
      </c>
      <c r="B22" s="182" t="s">
        <v>36</v>
      </c>
      <c r="C22" s="118"/>
      <c r="D22" s="118">
        <f>SUM(D10:D21)</f>
        <v>224</v>
      </c>
      <c r="E22" s="118">
        <f>SUM(E10:E21)</f>
        <v>276</v>
      </c>
      <c r="F22" s="118">
        <f>SUM(F10:F21)</f>
        <v>650</v>
      </c>
      <c r="G22" s="118"/>
      <c r="H22" s="118">
        <f>SUM(H10:H21)</f>
        <v>1150</v>
      </c>
      <c r="I22" s="117">
        <f>SUM(I10:I21)</f>
        <v>62</v>
      </c>
      <c r="J22" s="14"/>
      <c r="K22" s="15"/>
    </row>
    <row r="23" spans="1:11">
      <c r="A23" s="24" t="s">
        <v>40</v>
      </c>
      <c r="B23" s="24"/>
      <c r="C23" s="24"/>
      <c r="D23" s="24"/>
      <c r="E23" s="24"/>
      <c r="F23" s="24"/>
      <c r="G23" s="24"/>
      <c r="H23" s="25"/>
      <c r="I23" s="25"/>
      <c r="J23" s="25"/>
      <c r="K23" s="25"/>
    </row>
  </sheetData>
  <mergeCells count="10">
    <mergeCell ref="A2:K2"/>
    <mergeCell ref="A4:K4"/>
    <mergeCell ref="J7:J8"/>
    <mergeCell ref="K7:K8"/>
    <mergeCell ref="A7:A8"/>
    <mergeCell ref="B7:B8"/>
    <mergeCell ref="C7:C8"/>
    <mergeCell ref="D7:G7"/>
    <mergeCell ref="H7:H8"/>
    <mergeCell ref="I7:I8"/>
  </mergeCells>
  <pageMargins left="0.7" right="0.7" top="0.75" bottom="0.75" header="0.3" footer="0.3"/>
  <pageSetup paperSize="9" fitToWidth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M36"/>
  <sheetViews>
    <sheetView workbookViewId="0">
      <selection sqref="A1:XFD1"/>
    </sheetView>
  </sheetViews>
  <sheetFormatPr defaultRowHeight="15"/>
  <cols>
    <col min="1" max="1" width="3.85546875" customWidth="1"/>
    <col min="2" max="2" width="24.85546875" customWidth="1"/>
    <col min="8" max="8" width="12.5703125" customWidth="1"/>
    <col min="9" max="9" width="16.5703125" customWidth="1"/>
    <col min="10" max="11" width="7.42578125" customWidth="1"/>
    <col min="12" max="12" width="9.140625" customWidth="1"/>
    <col min="13" max="13" width="10.5703125" customWidth="1"/>
  </cols>
  <sheetData>
    <row r="3" spans="1:13" ht="15.75">
      <c r="A3" s="1"/>
      <c r="B3" s="1"/>
      <c r="C3" s="1"/>
      <c r="D3" s="1"/>
      <c r="E3" s="109" t="s">
        <v>105</v>
      </c>
      <c r="F3" s="1"/>
      <c r="G3" s="1"/>
      <c r="H3" s="1"/>
      <c r="I3" s="85"/>
      <c r="J3" s="2"/>
      <c r="K3" s="2"/>
      <c r="L3" s="2"/>
      <c r="M3" s="3"/>
    </row>
    <row r="4" spans="1:13" ht="15.75"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</row>
    <row r="5" spans="1:13">
      <c r="A5" s="4" t="s">
        <v>0</v>
      </c>
      <c r="B5" s="4"/>
      <c r="C5" s="5"/>
      <c r="D5" s="5"/>
      <c r="E5" s="4" t="s">
        <v>97</v>
      </c>
      <c r="F5" s="5"/>
      <c r="G5" s="5"/>
      <c r="H5" s="4"/>
      <c r="I5" s="4"/>
      <c r="J5" s="4"/>
      <c r="K5" s="84"/>
      <c r="L5" s="1"/>
      <c r="M5" s="1"/>
    </row>
    <row r="6" spans="1:13" ht="15" customHeight="1">
      <c r="A6" s="4" t="s">
        <v>42</v>
      </c>
      <c r="B6" s="4"/>
      <c r="C6" s="5"/>
      <c r="D6" s="5"/>
      <c r="E6" s="5"/>
      <c r="F6" s="5"/>
      <c r="G6" s="5"/>
      <c r="H6" s="4"/>
      <c r="I6" s="4"/>
      <c r="J6" s="4"/>
      <c r="K6" s="4"/>
      <c r="L6" s="1"/>
      <c r="M6" s="1"/>
    </row>
    <row r="7" spans="1:13" ht="15" customHeight="1">
      <c r="A7" s="223" t="s">
        <v>2</v>
      </c>
      <c r="B7" s="223" t="s">
        <v>3</v>
      </c>
      <c r="C7" s="223" t="s">
        <v>4</v>
      </c>
      <c r="D7" s="225" t="s">
        <v>5</v>
      </c>
      <c r="E7" s="226"/>
      <c r="F7" s="226"/>
      <c r="G7" s="227"/>
      <c r="H7" s="208" t="s">
        <v>6</v>
      </c>
      <c r="I7" s="208" t="s">
        <v>7</v>
      </c>
      <c r="J7" s="217" t="s">
        <v>8</v>
      </c>
      <c r="K7" s="218"/>
      <c r="L7" s="219"/>
      <c r="M7" s="220" t="s">
        <v>9</v>
      </c>
    </row>
    <row r="8" spans="1:13" ht="24.75" customHeight="1">
      <c r="A8" s="224"/>
      <c r="B8" s="224"/>
      <c r="C8" s="224"/>
      <c r="D8" s="6" t="s">
        <v>10</v>
      </c>
      <c r="E8" s="6" t="s">
        <v>11</v>
      </c>
      <c r="F8" s="6" t="s">
        <v>12</v>
      </c>
      <c r="G8" s="32" t="s">
        <v>13</v>
      </c>
      <c r="H8" s="209"/>
      <c r="I8" s="209"/>
      <c r="J8" s="6" t="s">
        <v>14</v>
      </c>
      <c r="K8" s="6" t="s">
        <v>15</v>
      </c>
      <c r="L8" s="33" t="s">
        <v>16</v>
      </c>
      <c r="M8" s="221"/>
    </row>
    <row r="9" spans="1:13">
      <c r="A9" s="29">
        <v>1</v>
      </c>
      <c r="B9" s="27">
        <v>2</v>
      </c>
      <c r="C9" s="8">
        <v>3</v>
      </c>
      <c r="D9" s="7">
        <v>4</v>
      </c>
      <c r="E9" s="7">
        <v>5</v>
      </c>
      <c r="F9" s="7">
        <v>6</v>
      </c>
      <c r="G9" s="7">
        <v>7</v>
      </c>
      <c r="H9" s="8">
        <v>8</v>
      </c>
      <c r="I9" s="8">
        <v>9</v>
      </c>
      <c r="J9" s="8"/>
      <c r="K9" s="8"/>
      <c r="L9" s="8">
        <v>10</v>
      </c>
      <c r="M9" s="9">
        <v>11</v>
      </c>
    </row>
    <row r="10" spans="1:13" ht="18" customHeight="1">
      <c r="A10" s="45" t="s">
        <v>17</v>
      </c>
      <c r="B10" s="46" t="s">
        <v>47</v>
      </c>
      <c r="C10" s="10" t="s">
        <v>48</v>
      </c>
      <c r="D10" s="92">
        <v>16</v>
      </c>
      <c r="E10" s="92">
        <v>34</v>
      </c>
      <c r="F10" s="92">
        <v>70</v>
      </c>
      <c r="G10" s="10">
        <v>0</v>
      </c>
      <c r="H10" s="11">
        <f>D10+E10+F10+G10</f>
        <v>120</v>
      </c>
      <c r="I10" s="93" t="s">
        <v>22</v>
      </c>
      <c r="J10" s="10">
        <v>4</v>
      </c>
      <c r="K10" s="10">
        <v>3</v>
      </c>
      <c r="L10" s="47">
        <v>7</v>
      </c>
      <c r="M10" s="48"/>
    </row>
    <row r="11" spans="1:13" ht="18" customHeight="1">
      <c r="A11" s="45" t="s">
        <v>19</v>
      </c>
      <c r="B11" s="46" t="s">
        <v>49</v>
      </c>
      <c r="C11" s="10" t="s">
        <v>48</v>
      </c>
      <c r="D11" s="92">
        <v>16</v>
      </c>
      <c r="E11" s="92">
        <v>28</v>
      </c>
      <c r="F11" s="92">
        <v>70</v>
      </c>
      <c r="G11" s="10">
        <v>0</v>
      </c>
      <c r="H11" s="11">
        <f t="shared" ref="H11:H26" si="0">D11+E11+F11+G11</f>
        <v>114</v>
      </c>
      <c r="I11" s="93" t="s">
        <v>22</v>
      </c>
      <c r="J11" s="10">
        <v>4</v>
      </c>
      <c r="K11" s="10">
        <v>3</v>
      </c>
      <c r="L11" s="47">
        <f t="shared" ref="L11:L26" si="1">J11+K11</f>
        <v>7</v>
      </c>
      <c r="M11" s="12"/>
    </row>
    <row r="12" spans="1:13" ht="18" customHeight="1">
      <c r="A12" s="45" t="s">
        <v>20</v>
      </c>
      <c r="B12" s="46" t="s">
        <v>50</v>
      </c>
      <c r="C12" s="10" t="s">
        <v>51</v>
      </c>
      <c r="D12" s="92">
        <v>10</v>
      </c>
      <c r="E12" s="92">
        <v>15</v>
      </c>
      <c r="F12" s="92">
        <v>45</v>
      </c>
      <c r="G12" s="10">
        <v>0</v>
      </c>
      <c r="H12" s="11">
        <f t="shared" si="0"/>
        <v>70</v>
      </c>
      <c r="I12" s="49" t="s">
        <v>18</v>
      </c>
      <c r="J12" s="10">
        <v>4</v>
      </c>
      <c r="K12" s="10">
        <v>0</v>
      </c>
      <c r="L12" s="47">
        <f t="shared" si="1"/>
        <v>4</v>
      </c>
      <c r="M12" s="12"/>
    </row>
    <row r="13" spans="1:13" ht="18" customHeight="1">
      <c r="A13" s="45" t="s">
        <v>21</v>
      </c>
      <c r="B13" s="46" t="s">
        <v>52</v>
      </c>
      <c r="C13" s="55" t="s">
        <v>53</v>
      </c>
      <c r="D13" s="110">
        <v>10</v>
      </c>
      <c r="E13" s="110">
        <v>20</v>
      </c>
      <c r="F13" s="110">
        <v>45</v>
      </c>
      <c r="G13" s="10">
        <v>0</v>
      </c>
      <c r="H13" s="11">
        <f t="shared" si="0"/>
        <v>75</v>
      </c>
      <c r="I13" s="93" t="s">
        <v>22</v>
      </c>
      <c r="J13" s="10">
        <v>0</v>
      </c>
      <c r="K13" s="10">
        <v>4</v>
      </c>
      <c r="L13" s="47">
        <f t="shared" si="1"/>
        <v>4</v>
      </c>
      <c r="M13" s="12"/>
    </row>
    <row r="14" spans="1:13" ht="18" customHeight="1">
      <c r="A14" s="45" t="s">
        <v>23</v>
      </c>
      <c r="B14" s="46" t="s">
        <v>54</v>
      </c>
      <c r="C14" s="55" t="s">
        <v>48</v>
      </c>
      <c r="D14" s="110">
        <v>6</v>
      </c>
      <c r="E14" s="110">
        <v>9</v>
      </c>
      <c r="F14" s="110">
        <v>30</v>
      </c>
      <c r="G14" s="10">
        <v>0</v>
      </c>
      <c r="H14" s="11">
        <f t="shared" si="0"/>
        <v>45</v>
      </c>
      <c r="I14" s="50" t="s">
        <v>30</v>
      </c>
      <c r="J14" s="10">
        <v>2</v>
      </c>
      <c r="K14" s="10">
        <v>1</v>
      </c>
      <c r="L14" s="47">
        <f t="shared" si="1"/>
        <v>3</v>
      </c>
      <c r="M14" s="12"/>
    </row>
    <row r="15" spans="1:13" ht="18" customHeight="1">
      <c r="A15" s="45" t="s">
        <v>24</v>
      </c>
      <c r="B15" s="46" t="s">
        <v>55</v>
      </c>
      <c r="C15" s="55" t="s">
        <v>48</v>
      </c>
      <c r="D15" s="110">
        <v>0</v>
      </c>
      <c r="E15" s="110">
        <v>15</v>
      </c>
      <c r="F15" s="110">
        <v>30</v>
      </c>
      <c r="G15" s="10">
        <v>0</v>
      </c>
      <c r="H15" s="11">
        <f t="shared" si="0"/>
        <v>45</v>
      </c>
      <c r="I15" s="111" t="s">
        <v>70</v>
      </c>
      <c r="J15" s="55">
        <v>0.5</v>
      </c>
      <c r="K15" s="55">
        <v>2</v>
      </c>
      <c r="L15" s="47">
        <f t="shared" si="1"/>
        <v>2.5</v>
      </c>
      <c r="M15" s="12"/>
    </row>
    <row r="16" spans="1:13" ht="18" customHeight="1">
      <c r="A16" s="16" t="s">
        <v>25</v>
      </c>
      <c r="B16" s="46" t="s">
        <v>56</v>
      </c>
      <c r="C16" s="55" t="s">
        <v>51</v>
      </c>
      <c r="D16" s="110">
        <v>12</v>
      </c>
      <c r="E16" s="110">
        <v>14</v>
      </c>
      <c r="F16" s="110">
        <v>34</v>
      </c>
      <c r="G16" s="10">
        <v>0</v>
      </c>
      <c r="H16" s="11">
        <f t="shared" si="0"/>
        <v>60</v>
      </c>
      <c r="I16" s="112" t="s">
        <v>18</v>
      </c>
      <c r="J16" s="55">
        <v>4</v>
      </c>
      <c r="K16" s="55">
        <v>0</v>
      </c>
      <c r="L16" s="47">
        <f t="shared" si="1"/>
        <v>4</v>
      </c>
      <c r="M16" s="42"/>
    </row>
    <row r="17" spans="1:13" ht="18" customHeight="1">
      <c r="A17" s="45" t="s">
        <v>26</v>
      </c>
      <c r="B17" s="46" t="s">
        <v>57</v>
      </c>
      <c r="C17" s="55" t="s">
        <v>48</v>
      </c>
      <c r="D17" s="110">
        <v>15</v>
      </c>
      <c r="E17" s="110">
        <v>15</v>
      </c>
      <c r="F17" s="110">
        <v>35</v>
      </c>
      <c r="G17" s="10">
        <v>0</v>
      </c>
      <c r="H17" s="11">
        <f t="shared" si="0"/>
        <v>65</v>
      </c>
      <c r="I17" s="112" t="s">
        <v>18</v>
      </c>
      <c r="J17" s="55">
        <v>1.5</v>
      </c>
      <c r="K17" s="55">
        <v>2</v>
      </c>
      <c r="L17" s="47">
        <f t="shared" si="1"/>
        <v>3.5</v>
      </c>
      <c r="M17" s="12"/>
    </row>
    <row r="18" spans="1:13" ht="18" customHeight="1">
      <c r="A18" s="45" t="s">
        <v>27</v>
      </c>
      <c r="B18" s="46" t="s">
        <v>58</v>
      </c>
      <c r="C18" s="55" t="s">
        <v>48</v>
      </c>
      <c r="D18" s="110">
        <v>15</v>
      </c>
      <c r="E18" s="110">
        <v>15</v>
      </c>
      <c r="F18" s="110">
        <v>35</v>
      </c>
      <c r="G18" s="10">
        <v>0</v>
      </c>
      <c r="H18" s="11">
        <f t="shared" si="0"/>
        <v>65</v>
      </c>
      <c r="I18" s="112" t="s">
        <v>18</v>
      </c>
      <c r="J18" s="55">
        <v>2</v>
      </c>
      <c r="K18" s="55">
        <v>1.5</v>
      </c>
      <c r="L18" s="47">
        <f t="shared" si="1"/>
        <v>3.5</v>
      </c>
      <c r="M18" s="12"/>
    </row>
    <row r="19" spans="1:13" ht="18" customHeight="1">
      <c r="A19" s="45" t="s">
        <v>28</v>
      </c>
      <c r="B19" s="46" t="s">
        <v>59</v>
      </c>
      <c r="C19" s="55" t="s">
        <v>48</v>
      </c>
      <c r="D19" s="110">
        <v>15</v>
      </c>
      <c r="E19" s="110">
        <v>22</v>
      </c>
      <c r="F19" s="110">
        <v>48</v>
      </c>
      <c r="G19" s="10">
        <v>0</v>
      </c>
      <c r="H19" s="11">
        <f t="shared" si="0"/>
        <v>85</v>
      </c>
      <c r="I19" s="113" t="s">
        <v>22</v>
      </c>
      <c r="J19" s="55">
        <v>3</v>
      </c>
      <c r="K19" s="55">
        <v>2.5</v>
      </c>
      <c r="L19" s="47">
        <f t="shared" si="1"/>
        <v>5.5</v>
      </c>
      <c r="M19" s="42"/>
    </row>
    <row r="20" spans="1:13" ht="18" customHeight="1">
      <c r="A20" s="45" t="s">
        <v>29</v>
      </c>
      <c r="B20" s="46" t="s">
        <v>60</v>
      </c>
      <c r="C20" s="55" t="s">
        <v>48</v>
      </c>
      <c r="D20" s="110">
        <v>20</v>
      </c>
      <c r="E20" s="110">
        <v>10</v>
      </c>
      <c r="F20" s="110">
        <v>30</v>
      </c>
      <c r="G20" s="10">
        <v>0</v>
      </c>
      <c r="H20" s="11">
        <f t="shared" si="0"/>
        <v>60</v>
      </c>
      <c r="I20" s="113" t="s">
        <v>22</v>
      </c>
      <c r="J20" s="55">
        <v>2</v>
      </c>
      <c r="K20" s="55">
        <v>2</v>
      </c>
      <c r="L20" s="47">
        <f t="shared" si="1"/>
        <v>4</v>
      </c>
      <c r="M20" s="12"/>
    </row>
    <row r="21" spans="1:13" ht="18" customHeight="1">
      <c r="A21" s="45" t="s">
        <v>31</v>
      </c>
      <c r="B21" s="46" t="s">
        <v>61</v>
      </c>
      <c r="C21" s="55" t="s">
        <v>53</v>
      </c>
      <c r="D21" s="110">
        <v>15</v>
      </c>
      <c r="E21" s="110">
        <v>10</v>
      </c>
      <c r="F21" s="110">
        <v>20</v>
      </c>
      <c r="G21" s="10">
        <v>0</v>
      </c>
      <c r="H21" s="11">
        <f t="shared" si="0"/>
        <v>45</v>
      </c>
      <c r="I21" s="111" t="s">
        <v>30</v>
      </c>
      <c r="J21" s="55">
        <v>0</v>
      </c>
      <c r="K21" s="55">
        <v>2.5</v>
      </c>
      <c r="L21" s="47">
        <f t="shared" si="1"/>
        <v>2.5</v>
      </c>
      <c r="M21" s="12"/>
    </row>
    <row r="22" spans="1:13" ht="18" customHeight="1">
      <c r="A22" s="45" t="s">
        <v>32</v>
      </c>
      <c r="B22" s="46" t="s">
        <v>62</v>
      </c>
      <c r="C22" s="55" t="s">
        <v>100</v>
      </c>
      <c r="D22" s="110">
        <v>6</v>
      </c>
      <c r="E22" s="110">
        <v>4</v>
      </c>
      <c r="F22" s="110">
        <v>20</v>
      </c>
      <c r="G22" s="10">
        <v>0</v>
      </c>
      <c r="H22" s="11">
        <f t="shared" si="0"/>
        <v>30</v>
      </c>
      <c r="I22" s="111" t="s">
        <v>30</v>
      </c>
      <c r="J22" s="55">
        <v>1</v>
      </c>
      <c r="K22" s="55">
        <v>0.5</v>
      </c>
      <c r="L22" s="47">
        <f t="shared" si="1"/>
        <v>1.5</v>
      </c>
      <c r="M22" s="12"/>
    </row>
    <row r="23" spans="1:13" ht="18" customHeight="1">
      <c r="A23" s="45" t="s">
        <v>33</v>
      </c>
      <c r="B23" s="46" t="s">
        <v>44</v>
      </c>
      <c r="C23" s="10" t="s">
        <v>51</v>
      </c>
      <c r="D23" s="92">
        <v>0</v>
      </c>
      <c r="E23" s="92">
        <v>4</v>
      </c>
      <c r="F23" s="92">
        <v>14</v>
      </c>
      <c r="G23" s="10">
        <v>0</v>
      </c>
      <c r="H23" s="11">
        <f t="shared" si="0"/>
        <v>18</v>
      </c>
      <c r="I23" s="93" t="s">
        <v>22</v>
      </c>
      <c r="J23" s="10">
        <v>1</v>
      </c>
      <c r="K23" s="10">
        <v>0</v>
      </c>
      <c r="L23" s="47">
        <f t="shared" si="1"/>
        <v>1</v>
      </c>
      <c r="M23" s="12"/>
    </row>
    <row r="24" spans="1:13" ht="18" customHeight="1">
      <c r="A24" s="45" t="s">
        <v>34</v>
      </c>
      <c r="B24" s="46" t="s">
        <v>44</v>
      </c>
      <c r="C24" s="10" t="s">
        <v>51</v>
      </c>
      <c r="D24" s="92">
        <v>0</v>
      </c>
      <c r="E24" s="92">
        <v>4</v>
      </c>
      <c r="F24" s="92">
        <v>14</v>
      </c>
      <c r="G24" s="10">
        <v>0</v>
      </c>
      <c r="H24" s="11">
        <f t="shared" si="0"/>
        <v>18</v>
      </c>
      <c r="I24" s="93" t="s">
        <v>22</v>
      </c>
      <c r="J24" s="10">
        <v>1</v>
      </c>
      <c r="K24" s="10">
        <v>0</v>
      </c>
      <c r="L24" s="47">
        <f t="shared" si="1"/>
        <v>1</v>
      </c>
      <c r="M24" s="12"/>
    </row>
    <row r="25" spans="1:13" ht="18" customHeight="1">
      <c r="A25" s="45" t="s">
        <v>45</v>
      </c>
      <c r="B25" s="46" t="s">
        <v>44</v>
      </c>
      <c r="C25" s="43" t="s">
        <v>53</v>
      </c>
      <c r="D25" s="94">
        <v>0</v>
      </c>
      <c r="E25" s="94">
        <v>4</v>
      </c>
      <c r="F25" s="94">
        <v>14</v>
      </c>
      <c r="G25" s="10">
        <v>0</v>
      </c>
      <c r="H25" s="11">
        <f t="shared" si="0"/>
        <v>18</v>
      </c>
      <c r="I25" s="93" t="s">
        <v>22</v>
      </c>
      <c r="J25" s="43">
        <v>0</v>
      </c>
      <c r="K25" s="43">
        <v>1</v>
      </c>
      <c r="L25" s="47">
        <f t="shared" si="1"/>
        <v>1</v>
      </c>
      <c r="M25" s="12"/>
    </row>
    <row r="26" spans="1:13" ht="18" customHeight="1">
      <c r="A26" s="45" t="s">
        <v>63</v>
      </c>
      <c r="B26" s="46" t="s">
        <v>44</v>
      </c>
      <c r="C26" s="43" t="s">
        <v>53</v>
      </c>
      <c r="D26" s="94">
        <v>0</v>
      </c>
      <c r="E26" s="94">
        <v>4</v>
      </c>
      <c r="F26" s="94">
        <v>14</v>
      </c>
      <c r="G26" s="10">
        <v>0</v>
      </c>
      <c r="H26" s="11">
        <f t="shared" si="0"/>
        <v>18</v>
      </c>
      <c r="I26" s="93" t="s">
        <v>22</v>
      </c>
      <c r="J26" s="43">
        <v>0</v>
      </c>
      <c r="K26" s="43">
        <v>1</v>
      </c>
      <c r="L26" s="47">
        <f t="shared" si="1"/>
        <v>1</v>
      </c>
      <c r="M26" s="12"/>
    </row>
    <row r="27" spans="1:13">
      <c r="A27" s="30" t="s">
        <v>35</v>
      </c>
      <c r="B27" s="19" t="s">
        <v>36</v>
      </c>
      <c r="C27" s="14"/>
      <c r="D27" s="14">
        <f>SUM(D10:D26)</f>
        <v>156</v>
      </c>
      <c r="E27" s="14">
        <f>SUM(E10:E26)</f>
        <v>227</v>
      </c>
      <c r="F27" s="14">
        <f>SUM(F10:F26)</f>
        <v>568</v>
      </c>
      <c r="G27" s="14">
        <f>SUM(G10:G26)</f>
        <v>0</v>
      </c>
      <c r="H27" s="14">
        <f>SUM(H10:H26)</f>
        <v>951</v>
      </c>
      <c r="I27" s="14"/>
      <c r="J27" s="14">
        <f>SUM(J10:J26)</f>
        <v>30</v>
      </c>
      <c r="K27" s="14">
        <f>SUM(K10:K26)</f>
        <v>26</v>
      </c>
      <c r="L27" s="14">
        <f>SUM(L10:L26)</f>
        <v>56</v>
      </c>
      <c r="M27" s="15"/>
    </row>
    <row r="28" spans="1:13" ht="27.75" customHeight="1">
      <c r="A28" s="60" t="s">
        <v>2</v>
      </c>
      <c r="B28" s="115" t="s">
        <v>37</v>
      </c>
      <c r="C28" s="34" t="str">
        <f>C7</f>
        <v>Semestr studiów</v>
      </c>
      <c r="D28" s="64"/>
      <c r="E28" s="64"/>
      <c r="F28" s="64"/>
      <c r="G28" s="64"/>
      <c r="H28" s="34" t="str">
        <f>H7</f>
        <v>Ogółem liczba godzin (4+5+6+7)</v>
      </c>
      <c r="I28" s="34"/>
      <c r="J28" s="34"/>
      <c r="K28" s="34"/>
      <c r="L28" s="34">
        <f>L7</f>
        <v>0</v>
      </c>
      <c r="M28" s="34" t="str">
        <f>M7</f>
        <v>Uwagi*</v>
      </c>
    </row>
    <row r="29" spans="1:13" ht="48.75" customHeight="1">
      <c r="A29" s="51" t="s">
        <v>17</v>
      </c>
      <c r="B29" s="78" t="s">
        <v>64</v>
      </c>
      <c r="C29" s="17" t="s">
        <v>53</v>
      </c>
      <c r="D29" s="18"/>
      <c r="E29" s="18"/>
      <c r="F29" s="18"/>
      <c r="G29" s="18"/>
      <c r="H29" s="17">
        <v>120</v>
      </c>
      <c r="I29" s="36" t="s">
        <v>22</v>
      </c>
      <c r="J29" s="17">
        <v>0</v>
      </c>
      <c r="K29" s="17">
        <v>4</v>
      </c>
      <c r="L29" s="17">
        <v>4</v>
      </c>
      <c r="M29" s="52"/>
    </row>
    <row r="30" spans="1:13">
      <c r="A30" s="13" t="s">
        <v>38</v>
      </c>
      <c r="B30" s="19" t="s">
        <v>36</v>
      </c>
      <c r="C30" s="14"/>
      <c r="D30" s="15"/>
      <c r="E30" s="15"/>
      <c r="F30" s="15"/>
      <c r="G30" s="15"/>
      <c r="H30" s="14">
        <f>SUM(H29:H29)</f>
        <v>120</v>
      </c>
      <c r="I30" s="14"/>
      <c r="J30" s="14"/>
      <c r="K30" s="14"/>
      <c r="L30" s="14"/>
      <c r="M30" s="15"/>
    </row>
    <row r="31" spans="1:13">
      <c r="A31" s="20"/>
      <c r="B31" s="21" t="s">
        <v>39</v>
      </c>
      <c r="C31" s="22"/>
      <c r="D31" s="22">
        <f>SUM(D27)</f>
        <v>156</v>
      </c>
      <c r="E31" s="22">
        <f>SUM(E27)</f>
        <v>227</v>
      </c>
      <c r="F31" s="22">
        <f>SUM(F27)</f>
        <v>568</v>
      </c>
      <c r="G31" s="22">
        <f>SUM(G27)</f>
        <v>0</v>
      </c>
      <c r="H31" s="22">
        <f>SUM(H27,H30)</f>
        <v>1071</v>
      </c>
      <c r="I31" s="22"/>
      <c r="J31" s="22">
        <f>J27+J29</f>
        <v>30</v>
      </c>
      <c r="K31" s="22">
        <f>K27+K29</f>
        <v>30</v>
      </c>
      <c r="L31" s="22">
        <f>L27+L29</f>
        <v>60</v>
      </c>
      <c r="M31" s="23"/>
    </row>
    <row r="32" spans="1:13">
      <c r="A32" s="24" t="s">
        <v>40</v>
      </c>
      <c r="B32" s="24"/>
      <c r="C32" s="24"/>
      <c r="D32" s="24"/>
      <c r="E32" s="24"/>
      <c r="F32" s="24"/>
      <c r="G32" s="24"/>
      <c r="H32" s="95"/>
      <c r="I32" s="95"/>
      <c r="J32" s="95"/>
      <c r="K32" s="95"/>
      <c r="L32" s="95"/>
      <c r="M32" s="95"/>
    </row>
    <row r="33" spans="1:13">
      <c r="A33" s="95"/>
      <c r="B33" s="95"/>
      <c r="E33" s="95"/>
      <c r="F33" s="95"/>
      <c r="G33" s="222" t="s">
        <v>98</v>
      </c>
      <c r="H33" s="222"/>
      <c r="J33" s="26" t="s">
        <v>41</v>
      </c>
      <c r="K33" s="95"/>
      <c r="L33" s="95"/>
      <c r="M33" s="95"/>
    </row>
    <row r="34" spans="1:13">
      <c r="A34" s="95"/>
      <c r="B34" s="95"/>
      <c r="C34" s="95"/>
      <c r="D34" s="95"/>
      <c r="E34" s="95"/>
      <c r="F34" s="95"/>
      <c r="G34" s="95"/>
      <c r="H34" s="95"/>
      <c r="I34" s="95"/>
      <c r="J34" s="95"/>
      <c r="K34" s="95"/>
      <c r="L34" s="95"/>
      <c r="M34" s="96"/>
    </row>
    <row r="35" spans="1:13">
      <c r="A35" s="95"/>
      <c r="B35" s="95"/>
      <c r="E35" s="95"/>
      <c r="F35" s="95"/>
      <c r="G35" s="95"/>
      <c r="H35" s="95"/>
      <c r="I35" s="95"/>
      <c r="K35" s="95"/>
      <c r="M35" s="82"/>
    </row>
    <row r="36" spans="1:13">
      <c r="A36" s="95"/>
      <c r="B36" s="95"/>
      <c r="C36" s="95"/>
      <c r="D36" s="95"/>
      <c r="E36" s="95"/>
      <c r="F36" s="95"/>
      <c r="G36" s="95"/>
      <c r="H36" s="95"/>
      <c r="I36" s="95"/>
      <c r="J36" s="95"/>
      <c r="K36" s="95"/>
      <c r="L36" s="95"/>
      <c r="M36" s="95"/>
    </row>
  </sheetData>
  <mergeCells count="9">
    <mergeCell ref="I7:I8"/>
    <mergeCell ref="J7:L7"/>
    <mergeCell ref="M7:M8"/>
    <mergeCell ref="G33:H33"/>
    <mergeCell ref="A7:A8"/>
    <mergeCell ref="B7:B8"/>
    <mergeCell ref="C7:C8"/>
    <mergeCell ref="D7:G7"/>
    <mergeCell ref="H7:H8"/>
  </mergeCells>
  <pageMargins left="0.11811023622047245" right="0.11811023622047245" top="0" bottom="0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40"/>
  <sheetViews>
    <sheetView topLeftCell="A4" workbookViewId="0">
      <selection activeCell="S16" sqref="S16"/>
    </sheetView>
  </sheetViews>
  <sheetFormatPr defaultRowHeight="15"/>
  <cols>
    <col min="1" max="1" width="4" customWidth="1"/>
    <col min="2" max="2" width="29.85546875" customWidth="1"/>
    <col min="3" max="4" width="7.28515625" customWidth="1"/>
    <col min="8" max="8" width="12.42578125" customWidth="1"/>
    <col min="9" max="9" width="18.5703125" customWidth="1"/>
    <col min="13" max="13" width="7" customWidth="1"/>
  </cols>
  <sheetData>
    <row r="1" spans="1:13" ht="15.75">
      <c r="B1" s="85"/>
      <c r="C1" s="85"/>
      <c r="D1" s="85"/>
      <c r="E1" s="108" t="s">
        <v>104</v>
      </c>
      <c r="F1" s="85"/>
      <c r="G1" s="85"/>
      <c r="H1" s="85"/>
      <c r="I1" s="86"/>
      <c r="J1" s="85"/>
      <c r="K1" s="85"/>
      <c r="L1" s="85"/>
      <c r="M1" s="85"/>
    </row>
    <row r="2" spans="1:13">
      <c r="A2" s="76" t="s">
        <v>0</v>
      </c>
      <c r="B2" s="76"/>
      <c r="C2" s="77"/>
      <c r="D2" s="77"/>
      <c r="E2" s="77"/>
      <c r="F2" s="77"/>
      <c r="G2" s="77"/>
      <c r="H2" s="76"/>
      <c r="I2" s="76"/>
      <c r="J2" s="76"/>
      <c r="K2" s="76"/>
      <c r="L2" s="75"/>
      <c r="M2" s="75"/>
    </row>
    <row r="3" spans="1:13" ht="15" customHeight="1">
      <c r="A3" s="97" t="s">
        <v>101</v>
      </c>
      <c r="B3" s="76"/>
      <c r="C3" s="77"/>
      <c r="D3" s="77"/>
      <c r="E3" s="77"/>
      <c r="F3" s="77"/>
      <c r="G3" s="77"/>
      <c r="H3" s="76"/>
      <c r="I3" s="76"/>
      <c r="J3" s="76"/>
      <c r="K3" s="76"/>
      <c r="L3" s="75"/>
      <c r="M3" s="75"/>
    </row>
    <row r="4" spans="1:13" ht="15" customHeight="1">
      <c r="A4" s="208" t="s">
        <v>2</v>
      </c>
      <c r="B4" s="212" t="s">
        <v>3</v>
      </c>
      <c r="C4" s="208" t="s">
        <v>4</v>
      </c>
      <c r="D4" s="214" t="s">
        <v>5</v>
      </c>
      <c r="E4" s="215"/>
      <c r="F4" s="215"/>
      <c r="G4" s="216"/>
      <c r="H4" s="208" t="s">
        <v>6</v>
      </c>
      <c r="I4" s="208" t="s">
        <v>7</v>
      </c>
      <c r="J4" s="212" t="s">
        <v>8</v>
      </c>
      <c r="K4" s="228"/>
      <c r="L4" s="229"/>
      <c r="M4" s="210" t="s">
        <v>9</v>
      </c>
    </row>
    <row r="5" spans="1:13" ht="18">
      <c r="A5" s="209"/>
      <c r="B5" s="213"/>
      <c r="C5" s="209"/>
      <c r="D5" s="6" t="s">
        <v>10</v>
      </c>
      <c r="E5" s="6" t="s">
        <v>11</v>
      </c>
      <c r="F5" s="6" t="s">
        <v>12</v>
      </c>
      <c r="G5" s="32" t="s">
        <v>13</v>
      </c>
      <c r="H5" s="209"/>
      <c r="I5" s="209"/>
      <c r="J5" s="6" t="s">
        <v>14</v>
      </c>
      <c r="K5" s="6" t="s">
        <v>15</v>
      </c>
      <c r="L5" s="6" t="s">
        <v>16</v>
      </c>
      <c r="M5" s="211"/>
    </row>
    <row r="6" spans="1:13" ht="28.5" customHeight="1">
      <c r="A6" s="29">
        <v>1</v>
      </c>
      <c r="B6" s="27">
        <v>2</v>
      </c>
      <c r="C6" s="8">
        <v>3</v>
      </c>
      <c r="D6" s="7">
        <v>4</v>
      </c>
      <c r="E6" s="7">
        <v>5</v>
      </c>
      <c r="F6" s="7">
        <v>6</v>
      </c>
      <c r="G6" s="7">
        <v>7</v>
      </c>
      <c r="H6" s="8">
        <v>8</v>
      </c>
      <c r="I6" s="8">
        <v>9</v>
      </c>
      <c r="J6" s="8"/>
      <c r="K6" s="8"/>
      <c r="L6" s="8">
        <v>10</v>
      </c>
      <c r="M6" s="9">
        <v>11</v>
      </c>
    </row>
    <row r="7" spans="1:13" ht="15" customHeight="1">
      <c r="A7" s="31" t="s">
        <v>17</v>
      </c>
      <c r="B7" s="53" t="s">
        <v>65</v>
      </c>
      <c r="C7" s="10" t="s">
        <v>66</v>
      </c>
      <c r="D7" s="38">
        <v>0</v>
      </c>
      <c r="E7" s="38">
        <v>30</v>
      </c>
      <c r="F7" s="38">
        <v>40</v>
      </c>
      <c r="G7" s="10">
        <v>0</v>
      </c>
      <c r="H7" s="11">
        <f t="shared" ref="H7:H30" si="0">D7+E7+F7+G7</f>
        <v>70</v>
      </c>
      <c r="I7" s="35" t="s">
        <v>18</v>
      </c>
      <c r="J7" s="38">
        <v>2</v>
      </c>
      <c r="K7" s="38">
        <v>2</v>
      </c>
      <c r="L7" s="47">
        <f t="shared" ref="L7:L30" si="1">J7+K7</f>
        <v>4</v>
      </c>
      <c r="M7" s="48"/>
    </row>
    <row r="8" spans="1:13" ht="15" customHeight="1">
      <c r="A8" s="31" t="s">
        <v>19</v>
      </c>
      <c r="B8" s="53" t="s">
        <v>67</v>
      </c>
      <c r="C8" s="10" t="s">
        <v>72</v>
      </c>
      <c r="D8" s="40">
        <v>4</v>
      </c>
      <c r="E8" s="40">
        <v>6</v>
      </c>
      <c r="F8" s="40">
        <v>10</v>
      </c>
      <c r="G8" s="10">
        <v>0</v>
      </c>
      <c r="H8" s="11">
        <f t="shared" si="0"/>
        <v>20</v>
      </c>
      <c r="I8" s="41" t="s">
        <v>30</v>
      </c>
      <c r="J8" s="40">
        <v>0</v>
      </c>
      <c r="K8" s="40">
        <v>1</v>
      </c>
      <c r="L8" s="47">
        <f t="shared" si="1"/>
        <v>1</v>
      </c>
      <c r="M8" s="12"/>
    </row>
    <row r="9" spans="1:13" ht="15" customHeight="1">
      <c r="A9" s="31" t="s">
        <v>20</v>
      </c>
      <c r="B9" s="53" t="s">
        <v>69</v>
      </c>
      <c r="C9" s="10" t="s">
        <v>66</v>
      </c>
      <c r="D9" s="40">
        <v>10</v>
      </c>
      <c r="E9" s="37">
        <v>18</v>
      </c>
      <c r="F9" s="37">
        <v>37</v>
      </c>
      <c r="G9" s="10">
        <v>0</v>
      </c>
      <c r="H9" s="11">
        <f t="shared" si="0"/>
        <v>65</v>
      </c>
      <c r="I9" s="41" t="s">
        <v>70</v>
      </c>
      <c r="J9" s="40">
        <v>2</v>
      </c>
      <c r="K9" s="40">
        <v>2</v>
      </c>
      <c r="L9" s="47">
        <f t="shared" si="1"/>
        <v>4</v>
      </c>
      <c r="M9" s="12"/>
    </row>
    <row r="10" spans="1:13" ht="15" customHeight="1">
      <c r="A10" s="31" t="s">
        <v>21</v>
      </c>
      <c r="B10" s="53" t="s">
        <v>71</v>
      </c>
      <c r="C10" s="10" t="s">
        <v>72</v>
      </c>
      <c r="D10" s="40">
        <v>5</v>
      </c>
      <c r="E10" s="37">
        <v>5</v>
      </c>
      <c r="F10" s="37">
        <v>10</v>
      </c>
      <c r="G10" s="10">
        <v>0</v>
      </c>
      <c r="H10" s="11">
        <f t="shared" si="0"/>
        <v>20</v>
      </c>
      <c r="I10" s="40" t="s">
        <v>22</v>
      </c>
      <c r="J10" s="40">
        <v>0</v>
      </c>
      <c r="K10" s="40">
        <v>1.5</v>
      </c>
      <c r="L10" s="47">
        <f t="shared" si="1"/>
        <v>1.5</v>
      </c>
      <c r="M10" s="12"/>
    </row>
    <row r="11" spans="1:13" ht="15" customHeight="1">
      <c r="A11" s="31" t="s">
        <v>23</v>
      </c>
      <c r="B11" s="53" t="s">
        <v>95</v>
      </c>
      <c r="C11" s="10" t="s">
        <v>102</v>
      </c>
      <c r="D11" s="40">
        <v>5</v>
      </c>
      <c r="E11" s="37">
        <v>5</v>
      </c>
      <c r="F11" s="37">
        <v>10</v>
      </c>
      <c r="G11" s="10">
        <v>0</v>
      </c>
      <c r="H11" s="11">
        <f t="shared" si="0"/>
        <v>20</v>
      </c>
      <c r="I11" s="40" t="s">
        <v>22</v>
      </c>
      <c r="J11" s="40">
        <v>0.5</v>
      </c>
      <c r="K11" s="40">
        <v>0.5</v>
      </c>
      <c r="L11" s="47">
        <f t="shared" si="1"/>
        <v>1</v>
      </c>
      <c r="M11" s="12"/>
    </row>
    <row r="12" spans="1:13" ht="15" customHeight="1">
      <c r="A12" s="31" t="s">
        <v>24</v>
      </c>
      <c r="B12" s="53" t="s">
        <v>73</v>
      </c>
      <c r="C12" s="10" t="s">
        <v>66</v>
      </c>
      <c r="D12" s="40">
        <v>18</v>
      </c>
      <c r="E12" s="37">
        <v>27</v>
      </c>
      <c r="F12" s="37">
        <v>60</v>
      </c>
      <c r="G12" s="10">
        <v>0</v>
      </c>
      <c r="H12" s="11">
        <f t="shared" si="0"/>
        <v>105</v>
      </c>
      <c r="I12" s="41" t="s">
        <v>70</v>
      </c>
      <c r="J12" s="40">
        <v>2.5</v>
      </c>
      <c r="K12" s="40">
        <v>4</v>
      </c>
      <c r="L12" s="47">
        <f t="shared" si="1"/>
        <v>6.5</v>
      </c>
      <c r="M12" s="12"/>
    </row>
    <row r="13" spans="1:13" ht="15" customHeight="1">
      <c r="A13" s="31" t="s">
        <v>25</v>
      </c>
      <c r="B13" s="53" t="s">
        <v>74</v>
      </c>
      <c r="C13" s="10" t="s">
        <v>66</v>
      </c>
      <c r="D13" s="40">
        <v>12</v>
      </c>
      <c r="E13" s="37">
        <v>28</v>
      </c>
      <c r="F13" s="37">
        <v>40</v>
      </c>
      <c r="G13" s="10">
        <v>0</v>
      </c>
      <c r="H13" s="11">
        <f t="shared" si="0"/>
        <v>80</v>
      </c>
      <c r="I13" s="54" t="s">
        <v>18</v>
      </c>
      <c r="J13" s="40">
        <v>2</v>
      </c>
      <c r="K13" s="40">
        <v>3</v>
      </c>
      <c r="L13" s="47">
        <f t="shared" si="1"/>
        <v>5</v>
      </c>
      <c r="M13" s="12"/>
    </row>
    <row r="14" spans="1:13" ht="15" customHeight="1">
      <c r="A14" s="31" t="s">
        <v>26</v>
      </c>
      <c r="B14" s="53" t="s">
        <v>103</v>
      </c>
      <c r="C14" s="10" t="s">
        <v>66</v>
      </c>
      <c r="D14" s="40">
        <v>20</v>
      </c>
      <c r="E14" s="37">
        <v>10</v>
      </c>
      <c r="F14" s="37">
        <v>30</v>
      </c>
      <c r="G14" s="10">
        <v>0</v>
      </c>
      <c r="H14" s="11">
        <f t="shared" si="0"/>
        <v>60</v>
      </c>
      <c r="I14" s="54" t="s">
        <v>18</v>
      </c>
      <c r="J14" s="40">
        <v>2</v>
      </c>
      <c r="K14" s="40">
        <v>1.5</v>
      </c>
      <c r="L14" s="47">
        <f t="shared" si="1"/>
        <v>3.5</v>
      </c>
      <c r="M14" s="42"/>
    </row>
    <row r="15" spans="1:13" ht="15" customHeight="1">
      <c r="A15" s="31" t="s">
        <v>27</v>
      </c>
      <c r="B15" s="53" t="s">
        <v>75</v>
      </c>
      <c r="C15" s="10" t="s">
        <v>72</v>
      </c>
      <c r="D15" s="40">
        <v>4</v>
      </c>
      <c r="E15" s="37">
        <v>6</v>
      </c>
      <c r="F15" s="37">
        <v>0</v>
      </c>
      <c r="G15" s="10">
        <v>0</v>
      </c>
      <c r="H15" s="11">
        <f t="shared" si="0"/>
        <v>10</v>
      </c>
      <c r="I15" s="40" t="s">
        <v>22</v>
      </c>
      <c r="J15" s="40">
        <v>0</v>
      </c>
      <c r="K15" s="40">
        <v>0.5</v>
      </c>
      <c r="L15" s="47">
        <f t="shared" si="1"/>
        <v>0.5</v>
      </c>
      <c r="M15" s="12"/>
    </row>
    <row r="16" spans="1:13" ht="15" customHeight="1">
      <c r="A16" s="31" t="s">
        <v>28</v>
      </c>
      <c r="B16" s="53" t="s">
        <v>76</v>
      </c>
      <c r="C16" s="10" t="s">
        <v>72</v>
      </c>
      <c r="D16" s="40">
        <v>5</v>
      </c>
      <c r="E16" s="37">
        <v>5</v>
      </c>
      <c r="F16" s="37">
        <v>0</v>
      </c>
      <c r="G16" s="10">
        <v>0</v>
      </c>
      <c r="H16" s="11">
        <f t="shared" si="0"/>
        <v>10</v>
      </c>
      <c r="I16" s="40" t="s">
        <v>22</v>
      </c>
      <c r="J16" s="40">
        <v>0</v>
      </c>
      <c r="K16" s="40">
        <v>0.5</v>
      </c>
      <c r="L16" s="47">
        <f t="shared" si="1"/>
        <v>0.5</v>
      </c>
      <c r="M16" s="12"/>
    </row>
    <row r="17" spans="1:13" ht="15" customHeight="1">
      <c r="A17" s="31" t="s">
        <v>29</v>
      </c>
      <c r="B17" s="53" t="s">
        <v>77</v>
      </c>
      <c r="C17" s="10" t="s">
        <v>68</v>
      </c>
      <c r="D17" s="40">
        <v>15</v>
      </c>
      <c r="E17" s="37">
        <v>0</v>
      </c>
      <c r="F17" s="37">
        <v>25</v>
      </c>
      <c r="G17" s="10">
        <v>0</v>
      </c>
      <c r="H17" s="11">
        <f t="shared" si="0"/>
        <v>40</v>
      </c>
      <c r="I17" s="35" t="s">
        <v>18</v>
      </c>
      <c r="J17" s="40">
        <v>2.5</v>
      </c>
      <c r="K17" s="40">
        <v>0</v>
      </c>
      <c r="L17" s="47">
        <f t="shared" si="1"/>
        <v>2.5</v>
      </c>
      <c r="M17" s="42"/>
    </row>
    <row r="18" spans="1:13" ht="15" customHeight="1">
      <c r="A18" s="31" t="s">
        <v>31</v>
      </c>
      <c r="B18" s="53" t="s">
        <v>78</v>
      </c>
      <c r="C18" s="55" t="s">
        <v>72</v>
      </c>
      <c r="D18" s="37">
        <v>5</v>
      </c>
      <c r="E18" s="37">
        <v>10</v>
      </c>
      <c r="F18" s="37">
        <v>15</v>
      </c>
      <c r="G18" s="55">
        <v>0</v>
      </c>
      <c r="H18" s="11">
        <f t="shared" si="0"/>
        <v>30</v>
      </c>
      <c r="I18" s="38" t="s">
        <v>30</v>
      </c>
      <c r="J18" s="37">
        <v>2.5</v>
      </c>
      <c r="K18" s="37">
        <v>0</v>
      </c>
      <c r="L18" s="56">
        <f t="shared" si="1"/>
        <v>2.5</v>
      </c>
      <c r="M18" s="57"/>
    </row>
    <row r="19" spans="1:13" ht="15" customHeight="1">
      <c r="A19" s="31" t="s">
        <v>32</v>
      </c>
      <c r="B19" s="53" t="s">
        <v>79</v>
      </c>
      <c r="C19" s="10" t="s">
        <v>68</v>
      </c>
      <c r="D19" s="40">
        <v>10</v>
      </c>
      <c r="E19" s="37">
        <v>20</v>
      </c>
      <c r="F19" s="37">
        <v>45</v>
      </c>
      <c r="G19" s="10">
        <v>0</v>
      </c>
      <c r="H19" s="11">
        <f t="shared" si="0"/>
        <v>75</v>
      </c>
      <c r="I19" s="41" t="s">
        <v>70</v>
      </c>
      <c r="J19" s="40">
        <v>4</v>
      </c>
      <c r="K19" s="40">
        <v>0</v>
      </c>
      <c r="L19" s="47">
        <f t="shared" si="1"/>
        <v>4</v>
      </c>
      <c r="M19" s="12"/>
    </row>
    <row r="20" spans="1:13" ht="15" customHeight="1">
      <c r="A20" s="31" t="s">
        <v>33</v>
      </c>
      <c r="B20" s="53" t="s">
        <v>80</v>
      </c>
      <c r="C20" s="10" t="s">
        <v>68</v>
      </c>
      <c r="D20" s="40">
        <v>4</v>
      </c>
      <c r="E20" s="37">
        <v>5</v>
      </c>
      <c r="F20" s="37">
        <v>26</v>
      </c>
      <c r="G20" s="10">
        <v>0</v>
      </c>
      <c r="H20" s="11">
        <f t="shared" si="0"/>
        <v>35</v>
      </c>
      <c r="I20" s="39" t="s">
        <v>18</v>
      </c>
      <c r="J20" s="40">
        <v>2</v>
      </c>
      <c r="K20" s="40">
        <v>0</v>
      </c>
      <c r="L20" s="47">
        <f t="shared" si="1"/>
        <v>2</v>
      </c>
      <c r="M20" s="12"/>
    </row>
    <row r="21" spans="1:13" ht="15" customHeight="1">
      <c r="A21" s="31" t="s">
        <v>34</v>
      </c>
      <c r="B21" s="53" t="s">
        <v>81</v>
      </c>
      <c r="C21" s="10" t="s">
        <v>72</v>
      </c>
      <c r="D21" s="40">
        <v>0</v>
      </c>
      <c r="E21" s="40">
        <v>0</v>
      </c>
      <c r="F21" s="40">
        <v>30</v>
      </c>
      <c r="G21" s="10">
        <v>0</v>
      </c>
      <c r="H21" s="11">
        <f t="shared" si="0"/>
        <v>30</v>
      </c>
      <c r="I21" s="41" t="s">
        <v>30</v>
      </c>
      <c r="J21" s="40">
        <v>0</v>
      </c>
      <c r="K21" s="40">
        <v>0.5</v>
      </c>
      <c r="L21" s="47">
        <f t="shared" si="1"/>
        <v>0.5</v>
      </c>
      <c r="M21" s="12"/>
    </row>
    <row r="22" spans="1:13" ht="15" customHeight="1">
      <c r="A22" s="31" t="s">
        <v>45</v>
      </c>
      <c r="B22" s="53" t="s">
        <v>82</v>
      </c>
      <c r="C22" s="10" t="s">
        <v>68</v>
      </c>
      <c r="D22" s="40">
        <v>0</v>
      </c>
      <c r="E22" s="40">
        <v>9</v>
      </c>
      <c r="F22" s="40">
        <v>16</v>
      </c>
      <c r="G22" s="10">
        <v>0</v>
      </c>
      <c r="H22" s="11">
        <f t="shared" si="0"/>
        <v>25</v>
      </c>
      <c r="I22" s="41" t="s">
        <v>30</v>
      </c>
      <c r="J22" s="40">
        <v>1.5</v>
      </c>
      <c r="K22" s="40">
        <v>0</v>
      </c>
      <c r="L22" s="47">
        <f t="shared" si="1"/>
        <v>1.5</v>
      </c>
      <c r="M22" s="12"/>
    </row>
    <row r="23" spans="1:13" ht="15" customHeight="1">
      <c r="A23" s="31" t="s">
        <v>63</v>
      </c>
      <c r="B23" s="53" t="s">
        <v>83</v>
      </c>
      <c r="C23" s="10" t="s">
        <v>72</v>
      </c>
      <c r="D23" s="40">
        <v>0</v>
      </c>
      <c r="E23" s="40">
        <v>10</v>
      </c>
      <c r="F23" s="40">
        <v>20</v>
      </c>
      <c r="G23" s="10">
        <v>0</v>
      </c>
      <c r="H23" s="11">
        <f t="shared" si="0"/>
        <v>30</v>
      </c>
      <c r="I23" s="41" t="s">
        <v>30</v>
      </c>
      <c r="J23" s="40">
        <v>0</v>
      </c>
      <c r="K23" s="40">
        <v>2</v>
      </c>
      <c r="L23" s="47">
        <f t="shared" si="1"/>
        <v>2</v>
      </c>
      <c r="M23" s="12"/>
    </row>
    <row r="24" spans="1:13" ht="15" customHeight="1">
      <c r="A24" s="31" t="s">
        <v>85</v>
      </c>
      <c r="B24" s="53" t="s">
        <v>84</v>
      </c>
      <c r="C24" s="10" t="s">
        <v>66</v>
      </c>
      <c r="D24" s="40">
        <v>15</v>
      </c>
      <c r="E24" s="40">
        <v>30</v>
      </c>
      <c r="F24" s="40">
        <v>75</v>
      </c>
      <c r="G24" s="10">
        <v>0</v>
      </c>
      <c r="H24" s="11">
        <f t="shared" si="0"/>
        <v>120</v>
      </c>
      <c r="I24" s="41" t="s">
        <v>70</v>
      </c>
      <c r="J24" s="40">
        <v>4.5</v>
      </c>
      <c r="K24" s="40">
        <v>3</v>
      </c>
      <c r="L24" s="47">
        <f t="shared" si="1"/>
        <v>7.5</v>
      </c>
      <c r="M24" s="12"/>
    </row>
    <row r="25" spans="1:13" ht="15" customHeight="1">
      <c r="A25" s="31" t="s">
        <v>87</v>
      </c>
      <c r="B25" s="53" t="s">
        <v>86</v>
      </c>
      <c r="C25" s="10" t="s">
        <v>72</v>
      </c>
      <c r="D25" s="40">
        <v>5</v>
      </c>
      <c r="E25" s="40">
        <v>5</v>
      </c>
      <c r="F25" s="40">
        <v>15</v>
      </c>
      <c r="G25" s="10">
        <v>0</v>
      </c>
      <c r="H25" s="11">
        <f t="shared" si="0"/>
        <v>25</v>
      </c>
      <c r="I25" s="41" t="s">
        <v>30</v>
      </c>
      <c r="J25" s="40">
        <v>0</v>
      </c>
      <c r="K25" s="40">
        <v>1.5</v>
      </c>
      <c r="L25" s="47">
        <f t="shared" si="1"/>
        <v>1.5</v>
      </c>
      <c r="M25" s="12"/>
    </row>
    <row r="26" spans="1:13" ht="15" customHeight="1">
      <c r="A26" s="31" t="s">
        <v>89</v>
      </c>
      <c r="B26" s="53" t="s">
        <v>88</v>
      </c>
      <c r="C26" s="10" t="s">
        <v>72</v>
      </c>
      <c r="D26" s="40">
        <v>4</v>
      </c>
      <c r="E26" s="40">
        <v>6</v>
      </c>
      <c r="F26" s="40">
        <v>0</v>
      </c>
      <c r="G26" s="10">
        <v>0</v>
      </c>
      <c r="H26" s="11">
        <f t="shared" si="0"/>
        <v>10</v>
      </c>
      <c r="I26" s="40" t="s">
        <v>22</v>
      </c>
      <c r="J26" s="40">
        <v>0</v>
      </c>
      <c r="K26" s="40">
        <v>0.5</v>
      </c>
      <c r="L26" s="47">
        <f t="shared" si="1"/>
        <v>0.5</v>
      </c>
      <c r="M26" s="12"/>
    </row>
    <row r="27" spans="1:13" ht="15" customHeight="1">
      <c r="A27" s="31" t="s">
        <v>90</v>
      </c>
      <c r="B27" s="58" t="s">
        <v>44</v>
      </c>
      <c r="C27" s="10" t="s">
        <v>68</v>
      </c>
      <c r="D27" s="40">
        <v>0</v>
      </c>
      <c r="E27" s="40">
        <v>4</v>
      </c>
      <c r="F27" s="40">
        <v>14</v>
      </c>
      <c r="G27" s="10">
        <v>0</v>
      </c>
      <c r="H27" s="11">
        <f t="shared" si="0"/>
        <v>18</v>
      </c>
      <c r="I27" s="40" t="s">
        <v>22</v>
      </c>
      <c r="J27" s="40">
        <v>1</v>
      </c>
      <c r="K27" s="40">
        <v>0</v>
      </c>
      <c r="L27" s="47">
        <f t="shared" si="1"/>
        <v>1</v>
      </c>
      <c r="M27" s="12"/>
    </row>
    <row r="28" spans="1:13" ht="15" customHeight="1">
      <c r="A28" s="31" t="s">
        <v>91</v>
      </c>
      <c r="B28" s="58" t="s">
        <v>44</v>
      </c>
      <c r="C28" s="10" t="s">
        <v>68</v>
      </c>
      <c r="D28" s="40">
        <v>0</v>
      </c>
      <c r="E28" s="40">
        <v>4</v>
      </c>
      <c r="F28" s="40">
        <v>14</v>
      </c>
      <c r="G28" s="10">
        <v>0</v>
      </c>
      <c r="H28" s="11">
        <f t="shared" si="0"/>
        <v>18</v>
      </c>
      <c r="I28" s="40" t="s">
        <v>22</v>
      </c>
      <c r="J28" s="40">
        <v>1</v>
      </c>
      <c r="K28" s="40">
        <v>0</v>
      </c>
      <c r="L28" s="47">
        <f t="shared" si="1"/>
        <v>1</v>
      </c>
      <c r="M28" s="12"/>
    </row>
    <row r="29" spans="1:13" ht="15" customHeight="1">
      <c r="A29" s="31" t="s">
        <v>92</v>
      </c>
      <c r="B29" s="58" t="s">
        <v>44</v>
      </c>
      <c r="C29" s="10" t="s">
        <v>72</v>
      </c>
      <c r="D29" s="40">
        <v>0</v>
      </c>
      <c r="E29" s="40">
        <v>4</v>
      </c>
      <c r="F29" s="40">
        <v>14</v>
      </c>
      <c r="G29" s="10">
        <v>0</v>
      </c>
      <c r="H29" s="11">
        <f t="shared" si="0"/>
        <v>18</v>
      </c>
      <c r="I29" s="40" t="s">
        <v>22</v>
      </c>
      <c r="J29" s="40">
        <v>0</v>
      </c>
      <c r="K29" s="40">
        <v>1</v>
      </c>
      <c r="L29" s="47">
        <f t="shared" si="1"/>
        <v>1</v>
      </c>
      <c r="M29" s="12"/>
    </row>
    <row r="30" spans="1:13" ht="15" customHeight="1">
      <c r="A30" s="31" t="s">
        <v>99</v>
      </c>
      <c r="B30" s="58" t="s">
        <v>44</v>
      </c>
      <c r="C30" s="10" t="s">
        <v>72</v>
      </c>
      <c r="D30" s="59">
        <v>0</v>
      </c>
      <c r="E30" s="59">
        <v>4</v>
      </c>
      <c r="F30" s="59">
        <v>14</v>
      </c>
      <c r="G30" s="10">
        <v>0</v>
      </c>
      <c r="H30" s="11">
        <f t="shared" si="0"/>
        <v>18</v>
      </c>
      <c r="I30" s="59" t="s">
        <v>22</v>
      </c>
      <c r="J30" s="59">
        <v>0</v>
      </c>
      <c r="K30" s="59">
        <v>1</v>
      </c>
      <c r="L30" s="47">
        <f t="shared" si="1"/>
        <v>1</v>
      </c>
      <c r="M30" s="12"/>
    </row>
    <row r="31" spans="1:13">
      <c r="A31" s="30" t="s">
        <v>35</v>
      </c>
      <c r="B31" s="19" t="s">
        <v>36</v>
      </c>
      <c r="C31" s="14"/>
      <c r="D31" s="14">
        <f>SUM(D7:D30)</f>
        <v>141</v>
      </c>
      <c r="E31" s="14">
        <f>SUM(E7:E30)</f>
        <v>251</v>
      </c>
      <c r="F31" s="14">
        <f>SUM(F7:F30)</f>
        <v>560</v>
      </c>
      <c r="G31" s="14">
        <f>SUM(G7:G30)</f>
        <v>0</v>
      </c>
      <c r="H31" s="14">
        <f>SUM(H7:H30)</f>
        <v>952</v>
      </c>
      <c r="I31" s="14"/>
      <c r="J31" s="14">
        <f>SUM(J7:J30)</f>
        <v>30</v>
      </c>
      <c r="K31" s="14">
        <f>SUM(K7:K30)</f>
        <v>26</v>
      </c>
      <c r="L31" s="14">
        <f>SUM(L7:L30)</f>
        <v>56</v>
      </c>
      <c r="M31" s="15"/>
    </row>
    <row r="32" spans="1:13" ht="22.5">
      <c r="A32" s="60" t="s">
        <v>2</v>
      </c>
      <c r="B32" s="61" t="s">
        <v>37</v>
      </c>
      <c r="C32" s="62" t="str">
        <f>C4</f>
        <v>Semestr studiów</v>
      </c>
      <c r="D32" s="63"/>
      <c r="E32" s="64"/>
      <c r="F32" s="64"/>
      <c r="G32" s="64"/>
      <c r="H32" s="34" t="str">
        <f>H4</f>
        <v>Ogółem liczba godzin (4+5+6+7)</v>
      </c>
      <c r="I32" s="34"/>
      <c r="J32" s="34"/>
      <c r="K32" s="34"/>
      <c r="L32" s="34">
        <f>L4</f>
        <v>0</v>
      </c>
      <c r="M32" s="34" t="str">
        <f>M4</f>
        <v>Uwagi*</v>
      </c>
    </row>
    <row r="33" spans="1:13" ht="35.25" customHeight="1">
      <c r="A33" s="65" t="s">
        <v>17</v>
      </c>
      <c r="B33" s="83" t="s">
        <v>93</v>
      </c>
      <c r="C33" s="66" t="s">
        <v>72</v>
      </c>
      <c r="D33" s="67"/>
      <c r="E33" s="18"/>
      <c r="F33" s="18"/>
      <c r="G33" s="18"/>
      <c r="H33" s="17">
        <v>120</v>
      </c>
      <c r="I33" s="92" t="s">
        <v>22</v>
      </c>
      <c r="J33" s="17">
        <v>0</v>
      </c>
      <c r="K33" s="17">
        <v>4</v>
      </c>
      <c r="L33" s="17">
        <v>4</v>
      </c>
      <c r="M33" s="16"/>
    </row>
    <row r="34" spans="1:13">
      <c r="A34" s="98" t="s">
        <v>38</v>
      </c>
      <c r="B34" s="99" t="s">
        <v>36</v>
      </c>
      <c r="C34" s="100"/>
      <c r="D34" s="101"/>
      <c r="E34" s="102"/>
      <c r="F34" s="102"/>
      <c r="G34" s="102"/>
      <c r="H34" s="90">
        <f>SUM(H33:H33)</f>
        <v>120</v>
      </c>
      <c r="I34" s="90"/>
      <c r="J34" s="90"/>
      <c r="K34" s="90"/>
      <c r="L34" s="90"/>
      <c r="M34" s="102"/>
    </row>
    <row r="35" spans="1:13">
      <c r="A35" s="103"/>
      <c r="B35" s="104" t="s">
        <v>39</v>
      </c>
      <c r="C35" s="105"/>
      <c r="D35" s="105">
        <f>SUM(D31)</f>
        <v>141</v>
      </c>
      <c r="E35" s="105">
        <f>SUM(E31)</f>
        <v>251</v>
      </c>
      <c r="F35" s="105">
        <f>SUM(F31)</f>
        <v>560</v>
      </c>
      <c r="G35" s="105">
        <f>SUM(G31)</f>
        <v>0</v>
      </c>
      <c r="H35" s="105">
        <f>SUM(H31,H34)</f>
        <v>1072</v>
      </c>
      <c r="I35" s="105"/>
      <c r="J35" s="105">
        <f>SUM(J31,J34)</f>
        <v>30</v>
      </c>
      <c r="K35" s="105">
        <f>K31+K33</f>
        <v>30</v>
      </c>
      <c r="L35" s="105">
        <f>L31+L33</f>
        <v>60</v>
      </c>
      <c r="M35" s="106"/>
    </row>
    <row r="36" spans="1:13">
      <c r="A36" s="24" t="s">
        <v>40</v>
      </c>
      <c r="B36" s="24"/>
      <c r="C36" s="24"/>
      <c r="D36" s="24"/>
      <c r="E36" s="24"/>
      <c r="F36" s="24"/>
      <c r="G36" s="87" t="s">
        <v>46</v>
      </c>
      <c r="H36" s="95"/>
      <c r="J36" s="91" t="s">
        <v>41</v>
      </c>
      <c r="K36" s="95"/>
      <c r="L36" s="95"/>
      <c r="M36" s="95"/>
    </row>
    <row r="37" spans="1:13">
      <c r="A37" s="24"/>
      <c r="B37" s="24"/>
      <c r="C37" s="24"/>
      <c r="D37" s="24"/>
      <c r="E37" s="24"/>
      <c r="F37" s="24"/>
      <c r="H37" s="107"/>
      <c r="I37" s="107"/>
      <c r="K37" s="95"/>
      <c r="L37" s="95"/>
      <c r="M37" s="95"/>
    </row>
    <row r="38" spans="1:13">
      <c r="A38" s="24"/>
      <c r="B38" s="24"/>
      <c r="C38" s="24"/>
      <c r="D38" s="24"/>
      <c r="E38" s="24"/>
      <c r="F38" s="24"/>
      <c r="G38" s="24"/>
      <c r="H38" s="95"/>
      <c r="I38" s="95"/>
      <c r="J38" s="95"/>
      <c r="K38" s="95"/>
      <c r="L38" s="95"/>
      <c r="M38" s="96"/>
    </row>
    <row r="39" spans="1:13">
      <c r="A39" s="95"/>
      <c r="B39" s="95"/>
      <c r="F39" s="95"/>
      <c r="G39" s="95"/>
      <c r="H39" s="95"/>
      <c r="I39" s="95"/>
      <c r="J39" s="95"/>
      <c r="K39" s="95"/>
      <c r="M39" s="82"/>
    </row>
    <row r="40" spans="1:13">
      <c r="A40" s="95"/>
      <c r="B40" s="95"/>
      <c r="C40" s="95"/>
      <c r="D40" s="95"/>
      <c r="E40" s="95"/>
      <c r="F40" s="95"/>
      <c r="G40" s="95"/>
      <c r="H40" s="95"/>
      <c r="I40" s="95"/>
      <c r="J40" s="95"/>
      <c r="K40" s="95"/>
      <c r="L40" s="95"/>
      <c r="M40" s="95"/>
    </row>
  </sheetData>
  <mergeCells count="8">
    <mergeCell ref="I4:I5"/>
    <mergeCell ref="J4:L4"/>
    <mergeCell ref="M4:M5"/>
    <mergeCell ref="A4:A5"/>
    <mergeCell ref="B4:B5"/>
    <mergeCell ref="C4:C5"/>
    <mergeCell ref="D4:G4"/>
    <mergeCell ref="H4:H5"/>
  </mergeCells>
  <pageMargins left="0" right="0" top="0" bottom="0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25"/>
  <sheetViews>
    <sheetView tabSelected="1" workbookViewId="0">
      <selection activeCell="A2" sqref="A2:L2"/>
    </sheetView>
  </sheetViews>
  <sheetFormatPr defaultRowHeight="15"/>
  <cols>
    <col min="1" max="1" width="4.5703125" customWidth="1"/>
    <col min="2" max="2" width="4.140625" customWidth="1"/>
    <col min="3" max="3" width="26.85546875" customWidth="1"/>
    <col min="5" max="5" width="7.7109375" customWidth="1"/>
    <col min="6" max="6" width="9.140625" customWidth="1"/>
    <col min="9" max="9" width="9.140625" customWidth="1"/>
    <col min="10" max="10" width="8.7109375" customWidth="1"/>
    <col min="11" max="11" width="23.140625" customWidth="1"/>
    <col min="12" max="12" width="10.140625" customWidth="1"/>
  </cols>
  <sheetData>
    <row r="1" spans="1:15" s="74" customForma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5" s="74" customFormat="1" ht="12.75">
      <c r="A2" s="207" t="s">
        <v>211</v>
      </c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85"/>
    </row>
    <row r="3" spans="1:15" s="74" customFormat="1">
      <c r="A3" s="4" t="s">
        <v>151</v>
      </c>
      <c r="B3" s="4"/>
      <c r="C3" s="5"/>
      <c r="D3" s="5"/>
      <c r="E3" s="5"/>
      <c r="F3" s="5"/>
      <c r="G3" s="5"/>
      <c r="H3" s="5"/>
      <c r="I3" s="5"/>
      <c r="J3" s="4"/>
      <c r="K3" s="4"/>
      <c r="L3" s="1"/>
      <c r="M3" s="1"/>
    </row>
    <row r="4" spans="1:15" ht="15" customHeight="1">
      <c r="A4" s="206" t="s">
        <v>179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175"/>
      <c r="O4" s="74"/>
    </row>
    <row r="5" spans="1:15" ht="15" customHeight="1">
      <c r="A5" s="4" t="s">
        <v>94</v>
      </c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O5" s="74"/>
    </row>
    <row r="6" spans="1:15">
      <c r="B6" s="4"/>
      <c r="C6" s="4"/>
      <c r="D6" s="121"/>
      <c r="E6" s="121"/>
      <c r="F6" s="121"/>
      <c r="G6" s="121"/>
      <c r="H6" s="121"/>
      <c r="I6" s="121"/>
      <c r="J6" s="4"/>
      <c r="K6" s="4"/>
      <c r="L6" s="1"/>
      <c r="M6" s="1"/>
      <c r="O6" s="74"/>
    </row>
    <row r="7" spans="1:15" ht="15" customHeight="1">
      <c r="B7" s="208" t="s">
        <v>2</v>
      </c>
      <c r="C7" s="208" t="s">
        <v>3</v>
      </c>
      <c r="D7" s="208" t="s">
        <v>4</v>
      </c>
      <c r="E7" s="214" t="s">
        <v>5</v>
      </c>
      <c r="F7" s="215"/>
      <c r="G7" s="215"/>
      <c r="H7" s="216"/>
      <c r="I7" s="208" t="s">
        <v>108</v>
      </c>
      <c r="J7" s="208" t="s">
        <v>106</v>
      </c>
      <c r="K7" s="208" t="s">
        <v>7</v>
      </c>
      <c r="L7" s="210" t="s">
        <v>9</v>
      </c>
    </row>
    <row r="8" spans="1:15" ht="22.5">
      <c r="B8" s="209"/>
      <c r="C8" s="209"/>
      <c r="D8" s="209"/>
      <c r="E8" s="6" t="s">
        <v>10</v>
      </c>
      <c r="F8" s="6" t="s">
        <v>11</v>
      </c>
      <c r="G8" s="6" t="s">
        <v>12</v>
      </c>
      <c r="H8" s="34" t="s">
        <v>13</v>
      </c>
      <c r="I8" s="209"/>
      <c r="J8" s="209"/>
      <c r="K8" s="209"/>
      <c r="L8" s="211"/>
    </row>
    <row r="9" spans="1:15">
      <c r="B9" s="68">
        <v>1</v>
      </c>
      <c r="C9" s="69">
        <v>2</v>
      </c>
      <c r="D9" s="70">
        <v>3</v>
      </c>
      <c r="E9" s="71">
        <v>4</v>
      </c>
      <c r="F9" s="71">
        <v>5</v>
      </c>
      <c r="G9" s="71">
        <v>6</v>
      </c>
      <c r="H9" s="71">
        <v>7</v>
      </c>
      <c r="I9" s="70">
        <v>8</v>
      </c>
      <c r="J9" s="70">
        <v>9</v>
      </c>
      <c r="K9" s="70"/>
      <c r="L9" s="72">
        <v>11</v>
      </c>
    </row>
    <row r="10" spans="1:15" ht="26.25" customHeight="1">
      <c r="A10" s="233"/>
      <c r="B10" s="73" t="s">
        <v>17</v>
      </c>
      <c r="C10" s="155" t="s">
        <v>186</v>
      </c>
      <c r="D10" s="88"/>
      <c r="E10" s="156">
        <v>0</v>
      </c>
      <c r="F10" s="156">
        <v>0</v>
      </c>
      <c r="G10" s="156">
        <v>240</v>
      </c>
      <c r="H10" s="88"/>
      <c r="I10" s="133">
        <f>SUM(E10:H10)</f>
        <v>240</v>
      </c>
      <c r="J10" s="157">
        <v>16</v>
      </c>
      <c r="K10" s="143" t="s">
        <v>198</v>
      </c>
      <c r="L10" s="42"/>
    </row>
    <row r="11" spans="1:15" ht="26.25" customHeight="1">
      <c r="A11" s="233"/>
      <c r="B11" s="73" t="s">
        <v>19</v>
      </c>
      <c r="C11" s="155" t="s">
        <v>187</v>
      </c>
      <c r="D11" s="88"/>
      <c r="E11" s="156">
        <v>0</v>
      </c>
      <c r="F11" s="156">
        <v>0</v>
      </c>
      <c r="G11" s="156">
        <v>120</v>
      </c>
      <c r="H11" s="88"/>
      <c r="I11" s="133">
        <f>SUM(E11:H11)</f>
        <v>120</v>
      </c>
      <c r="J11" s="157">
        <v>8</v>
      </c>
      <c r="K11" s="143" t="s">
        <v>198</v>
      </c>
      <c r="L11" s="42"/>
    </row>
    <row r="12" spans="1:15" ht="25.5" customHeight="1">
      <c r="A12" s="233"/>
      <c r="B12" s="73" t="s">
        <v>20</v>
      </c>
      <c r="C12" s="155" t="s">
        <v>188</v>
      </c>
      <c r="D12" s="88"/>
      <c r="E12" s="156">
        <v>0</v>
      </c>
      <c r="F12" s="156">
        <v>0</v>
      </c>
      <c r="G12" s="156">
        <v>120</v>
      </c>
      <c r="H12" s="88"/>
      <c r="I12" s="133">
        <f>SUM(E12:H12)</f>
        <v>120</v>
      </c>
      <c r="J12" s="157">
        <v>8</v>
      </c>
      <c r="K12" s="143" t="s">
        <v>198</v>
      </c>
      <c r="L12" s="42"/>
    </row>
    <row r="13" spans="1:15" ht="27" customHeight="1">
      <c r="A13" s="233"/>
      <c r="B13" s="73" t="s">
        <v>21</v>
      </c>
      <c r="C13" s="155" t="s">
        <v>189</v>
      </c>
      <c r="D13" s="88"/>
      <c r="E13" s="156">
        <v>0</v>
      </c>
      <c r="F13" s="156">
        <v>0</v>
      </c>
      <c r="G13" s="156">
        <v>60</v>
      </c>
      <c r="H13" s="88"/>
      <c r="I13" s="133">
        <f t="shared" ref="I13:I16" si="0">SUM(E13:H13)</f>
        <v>60</v>
      </c>
      <c r="J13" s="157">
        <v>4</v>
      </c>
      <c r="K13" s="158" t="s">
        <v>162</v>
      </c>
      <c r="L13" s="42"/>
    </row>
    <row r="14" spans="1:15" ht="25.5" customHeight="1">
      <c r="A14" s="233"/>
      <c r="B14" s="73" t="s">
        <v>23</v>
      </c>
      <c r="C14" s="155" t="s">
        <v>190</v>
      </c>
      <c r="D14" s="88"/>
      <c r="E14" s="156">
        <v>0</v>
      </c>
      <c r="F14" s="156">
        <v>0</v>
      </c>
      <c r="G14" s="156">
        <v>60</v>
      </c>
      <c r="H14" s="88"/>
      <c r="I14" s="133">
        <f>SUM(E14:H14)</f>
        <v>60</v>
      </c>
      <c r="J14" s="157">
        <v>4</v>
      </c>
      <c r="K14" s="158" t="s">
        <v>162</v>
      </c>
      <c r="L14" s="161"/>
    </row>
    <row r="15" spans="1:15" ht="27" customHeight="1">
      <c r="A15" s="233"/>
      <c r="B15" s="73" t="s">
        <v>24</v>
      </c>
      <c r="C15" s="119" t="s">
        <v>221</v>
      </c>
      <c r="D15" s="122"/>
      <c r="E15" s="126">
        <v>0</v>
      </c>
      <c r="F15" s="126">
        <v>0</v>
      </c>
      <c r="G15" s="126">
        <v>60</v>
      </c>
      <c r="H15" s="123"/>
      <c r="I15" s="127">
        <v>60</v>
      </c>
      <c r="J15" s="135">
        <v>4</v>
      </c>
      <c r="K15" s="158" t="s">
        <v>162</v>
      </c>
      <c r="L15" s="124"/>
    </row>
    <row r="16" spans="1:15" ht="27" customHeight="1">
      <c r="A16" s="233"/>
      <c r="B16" s="73" t="s">
        <v>25</v>
      </c>
      <c r="C16" s="155" t="s">
        <v>222</v>
      </c>
      <c r="D16" s="88"/>
      <c r="E16" s="156">
        <v>0</v>
      </c>
      <c r="F16" s="156">
        <v>0</v>
      </c>
      <c r="G16" s="156">
        <v>60</v>
      </c>
      <c r="H16" s="88"/>
      <c r="I16" s="133">
        <f t="shared" si="0"/>
        <v>60</v>
      </c>
      <c r="J16" s="157">
        <v>4</v>
      </c>
      <c r="K16" s="158" t="s">
        <v>162</v>
      </c>
      <c r="L16" s="42"/>
    </row>
    <row r="17" spans="1:12" ht="26.25" customHeight="1">
      <c r="A17" s="233"/>
      <c r="B17" s="73" t="s">
        <v>26</v>
      </c>
      <c r="C17" s="159" t="s">
        <v>191</v>
      </c>
      <c r="D17" s="88"/>
      <c r="E17" s="160">
        <v>0</v>
      </c>
      <c r="F17" s="160">
        <v>0</v>
      </c>
      <c r="G17" s="160">
        <v>180</v>
      </c>
      <c r="H17" s="88"/>
      <c r="I17" s="133">
        <f>SUM(E17:H17)</f>
        <v>180</v>
      </c>
      <c r="J17" s="135">
        <v>12</v>
      </c>
      <c r="K17" s="158" t="s">
        <v>117</v>
      </c>
      <c r="L17" s="42"/>
    </row>
    <row r="18" spans="1:12" ht="13.5" customHeight="1">
      <c r="B18" s="30" t="s">
        <v>35</v>
      </c>
      <c r="C18" s="89" t="s">
        <v>36</v>
      </c>
      <c r="D18" s="90"/>
      <c r="E18" s="90">
        <f>SUM(E10:E17)</f>
        <v>0</v>
      </c>
      <c r="F18" s="90">
        <f>SUM(F10:F17)</f>
        <v>0</v>
      </c>
      <c r="G18" s="90">
        <f>SUM(G10:G17)</f>
        <v>900</v>
      </c>
      <c r="H18" s="90"/>
      <c r="I18" s="90">
        <f>SUM(I10:I17)</f>
        <v>900</v>
      </c>
      <c r="J18" s="90">
        <f>SUM(J10:J17)</f>
        <v>60</v>
      </c>
      <c r="K18" s="90"/>
      <c r="L18" s="15"/>
    </row>
    <row r="19" spans="1:12">
      <c r="B19" s="24" t="s">
        <v>40</v>
      </c>
      <c r="C19" s="24"/>
      <c r="D19" s="24"/>
      <c r="E19" s="24"/>
      <c r="F19" s="24"/>
      <c r="G19" s="24"/>
    </row>
    <row r="21" spans="1:12" ht="28.5" customHeight="1">
      <c r="B21" s="230" t="s">
        <v>192</v>
      </c>
      <c r="C21" s="230"/>
      <c r="D21" s="230"/>
      <c r="E21" s="230"/>
      <c r="F21" s="230"/>
      <c r="G21" s="230"/>
      <c r="H21" s="230"/>
      <c r="I21" s="230"/>
      <c r="J21" s="230"/>
      <c r="K21" s="230"/>
      <c r="L21" s="230"/>
    </row>
    <row r="23" spans="1:12">
      <c r="B23" s="231" t="s">
        <v>193</v>
      </c>
      <c r="C23" s="231"/>
      <c r="D23" s="231"/>
      <c r="E23" s="231"/>
      <c r="F23" s="231"/>
      <c r="G23" s="231"/>
      <c r="H23" s="231"/>
      <c r="I23" s="231"/>
      <c r="J23" s="231"/>
      <c r="K23" s="231"/>
      <c r="L23" s="231"/>
    </row>
    <row r="25" spans="1:12">
      <c r="B25" s="232" t="s">
        <v>194</v>
      </c>
      <c r="C25" s="232"/>
      <c r="D25" s="232"/>
      <c r="E25" s="232"/>
      <c r="F25" s="232"/>
      <c r="G25" s="232"/>
      <c r="H25" s="232"/>
      <c r="I25" s="232"/>
      <c r="J25" s="232"/>
      <c r="K25" s="232"/>
      <c r="L25" s="232"/>
    </row>
  </sheetData>
  <mergeCells count="14">
    <mergeCell ref="B21:L21"/>
    <mergeCell ref="B23:L23"/>
    <mergeCell ref="B25:L25"/>
    <mergeCell ref="A2:L2"/>
    <mergeCell ref="A10:A17"/>
    <mergeCell ref="D7:D8"/>
    <mergeCell ref="C7:C8"/>
    <mergeCell ref="B7:B8"/>
    <mergeCell ref="L7:L8"/>
    <mergeCell ref="K7:K8"/>
    <mergeCell ref="J7:J8"/>
    <mergeCell ref="I7:I8"/>
    <mergeCell ref="E7:H7"/>
    <mergeCell ref="A4:L4"/>
  </mergeCell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BBF26C-F23E-42D7-8C98-646FB95B925E}">
  <dimension ref="A1:L143"/>
  <sheetViews>
    <sheetView workbookViewId="0">
      <selection sqref="A1:I1"/>
    </sheetView>
  </sheetViews>
  <sheetFormatPr defaultRowHeight="15"/>
  <cols>
    <col min="1" max="1" width="4" customWidth="1"/>
    <col min="2" max="2" width="42.140625" customWidth="1"/>
    <col min="4" max="4" width="9.7109375" customWidth="1"/>
    <col min="6" max="6" width="12.85546875" customWidth="1"/>
    <col min="7" max="7" width="9" customWidth="1"/>
    <col min="8" max="8" width="22" customWidth="1"/>
    <col min="9" max="9" width="10.28515625" customWidth="1"/>
  </cols>
  <sheetData>
    <row r="1" spans="1:12" s="74" customFormat="1" ht="15.75">
      <c r="A1" s="234" t="s">
        <v>212</v>
      </c>
      <c r="B1" s="234"/>
      <c r="C1" s="234"/>
      <c r="D1" s="234"/>
      <c r="E1" s="234"/>
      <c r="F1" s="234"/>
      <c r="G1" s="234"/>
      <c r="H1" s="234"/>
      <c r="I1" s="234"/>
      <c r="J1" s="85"/>
    </row>
    <row r="2" spans="1:12" s="74" customFormat="1">
      <c r="A2" s="4" t="s">
        <v>199</v>
      </c>
      <c r="B2" s="4"/>
      <c r="C2" s="5"/>
      <c r="D2" s="5"/>
      <c r="E2" s="5"/>
      <c r="F2" s="5"/>
      <c r="G2" s="5"/>
      <c r="H2" s="4"/>
      <c r="I2" s="4"/>
      <c r="J2" s="1"/>
    </row>
    <row r="3" spans="1:12" ht="15" customHeight="1">
      <c r="A3" s="235" t="s">
        <v>200</v>
      </c>
      <c r="B3" s="236"/>
      <c r="C3" s="236"/>
      <c r="D3" s="236"/>
      <c r="E3" s="236"/>
      <c r="F3" s="236"/>
      <c r="G3" s="236"/>
      <c r="H3" s="236"/>
      <c r="I3" s="236"/>
      <c r="J3" s="175"/>
      <c r="L3" s="74"/>
    </row>
    <row r="4" spans="1:12" ht="15" customHeight="1">
      <c r="A4" s="206" t="s">
        <v>213</v>
      </c>
      <c r="B4" s="206"/>
      <c r="C4" s="175"/>
      <c r="D4" s="175"/>
      <c r="E4" s="175"/>
      <c r="F4" s="175"/>
      <c r="G4" s="175"/>
      <c r="H4" s="175"/>
      <c r="I4" s="175"/>
      <c r="J4" s="175"/>
      <c r="L4" s="74"/>
    </row>
    <row r="5" spans="1:12" ht="12.75" customHeight="1">
      <c r="B5" s="4"/>
      <c r="C5" s="121"/>
      <c r="D5" s="121"/>
      <c r="E5" s="121"/>
      <c r="F5" s="121"/>
      <c r="G5" s="121"/>
      <c r="H5" s="4"/>
      <c r="I5" s="4"/>
      <c r="J5" s="1"/>
      <c r="L5" s="74"/>
    </row>
    <row r="6" spans="1:12" ht="17.100000000000001" customHeight="1">
      <c r="A6" s="208" t="s">
        <v>201</v>
      </c>
      <c r="B6" s="212" t="s">
        <v>202</v>
      </c>
      <c r="C6" s="214" t="s">
        <v>203</v>
      </c>
      <c r="D6" s="215"/>
      <c r="E6" s="215"/>
      <c r="F6" s="208" t="s">
        <v>204</v>
      </c>
      <c r="G6" s="208" t="s">
        <v>106</v>
      </c>
      <c r="H6" s="208" t="s">
        <v>205</v>
      </c>
      <c r="I6" s="210" t="s">
        <v>206</v>
      </c>
    </row>
    <row r="7" spans="1:12" ht="14.25" customHeight="1">
      <c r="A7" s="209"/>
      <c r="B7" s="213"/>
      <c r="C7" s="6" t="s">
        <v>207</v>
      </c>
      <c r="D7" s="6" t="s">
        <v>208</v>
      </c>
      <c r="E7" s="6" t="s">
        <v>209</v>
      </c>
      <c r="F7" s="209"/>
      <c r="G7" s="209"/>
      <c r="H7" s="209"/>
      <c r="I7" s="211"/>
    </row>
    <row r="8" spans="1:12" ht="17.100000000000001" customHeight="1">
      <c r="A8" s="165" t="s">
        <v>17</v>
      </c>
      <c r="B8" s="167" t="s">
        <v>119</v>
      </c>
      <c r="C8" s="147">
        <v>10</v>
      </c>
      <c r="D8" s="147">
        <v>10</v>
      </c>
      <c r="E8" s="147">
        <v>25</v>
      </c>
      <c r="F8" s="168">
        <f>SUM(C8:E8)</f>
        <v>45</v>
      </c>
      <c r="G8" s="168">
        <v>3</v>
      </c>
      <c r="H8" s="169" t="s">
        <v>156</v>
      </c>
      <c r="I8" s="80"/>
    </row>
    <row r="9" spans="1:12" ht="15.75" customHeight="1">
      <c r="A9" s="166" t="s">
        <v>19</v>
      </c>
      <c r="B9" s="139" t="s">
        <v>173</v>
      </c>
      <c r="C9" s="141">
        <v>59</v>
      </c>
      <c r="D9" s="141">
        <v>61</v>
      </c>
      <c r="E9" s="141">
        <v>0</v>
      </c>
      <c r="F9" s="142">
        <v>120</v>
      </c>
      <c r="G9" s="142">
        <v>10</v>
      </c>
      <c r="H9" s="143" t="s">
        <v>156</v>
      </c>
      <c r="I9" s="80"/>
    </row>
    <row r="10" spans="1:12" ht="17.100000000000001" customHeight="1">
      <c r="A10" s="165" t="s">
        <v>20</v>
      </c>
      <c r="B10" s="139" t="s">
        <v>109</v>
      </c>
      <c r="C10" s="141">
        <v>15</v>
      </c>
      <c r="D10" s="141">
        <v>15</v>
      </c>
      <c r="E10" s="141">
        <v>30</v>
      </c>
      <c r="F10" s="142">
        <f t="shared" ref="F10:F30" si="0">SUM(C10:E10)</f>
        <v>60</v>
      </c>
      <c r="G10" s="142">
        <v>5</v>
      </c>
      <c r="H10" s="143" t="s">
        <v>156</v>
      </c>
      <c r="I10" s="80"/>
    </row>
    <row r="11" spans="1:12" ht="14.25" customHeight="1">
      <c r="A11" s="166" t="s">
        <v>21</v>
      </c>
      <c r="B11" s="144" t="s">
        <v>110</v>
      </c>
      <c r="C11" s="145">
        <v>15</v>
      </c>
      <c r="D11" s="145">
        <v>15</v>
      </c>
      <c r="E11" s="145">
        <v>30</v>
      </c>
      <c r="F11" s="142">
        <f t="shared" si="0"/>
        <v>60</v>
      </c>
      <c r="G11" s="142">
        <v>5</v>
      </c>
      <c r="H11" s="143" t="s">
        <v>156</v>
      </c>
      <c r="I11" s="80"/>
    </row>
    <row r="12" spans="1:12" ht="14.25" customHeight="1">
      <c r="A12" s="165" t="s">
        <v>23</v>
      </c>
      <c r="B12" s="139" t="s">
        <v>175</v>
      </c>
      <c r="C12" s="141">
        <v>20</v>
      </c>
      <c r="D12" s="141">
        <v>0</v>
      </c>
      <c r="E12" s="141">
        <v>20</v>
      </c>
      <c r="F12" s="142">
        <f t="shared" si="0"/>
        <v>40</v>
      </c>
      <c r="G12" s="142">
        <v>4</v>
      </c>
      <c r="H12" s="143" t="s">
        <v>117</v>
      </c>
      <c r="I12" s="80"/>
    </row>
    <row r="13" spans="1:12" ht="15" customHeight="1">
      <c r="A13" s="166" t="s">
        <v>24</v>
      </c>
      <c r="B13" s="139" t="s">
        <v>157</v>
      </c>
      <c r="C13" s="141">
        <v>5</v>
      </c>
      <c r="D13" s="141">
        <v>5</v>
      </c>
      <c r="E13" s="141">
        <v>10</v>
      </c>
      <c r="F13" s="142">
        <f t="shared" si="0"/>
        <v>20</v>
      </c>
      <c r="G13" s="142">
        <v>2</v>
      </c>
      <c r="H13" s="143" t="s">
        <v>117</v>
      </c>
      <c r="I13" s="80"/>
    </row>
    <row r="14" spans="1:12" ht="15" customHeight="1">
      <c r="A14" s="165" t="s">
        <v>25</v>
      </c>
      <c r="B14" s="167" t="s">
        <v>195</v>
      </c>
      <c r="C14" s="147">
        <v>0</v>
      </c>
      <c r="D14" s="147">
        <v>5</v>
      </c>
      <c r="E14" s="147">
        <v>5</v>
      </c>
      <c r="F14" s="168">
        <f t="shared" si="0"/>
        <v>10</v>
      </c>
      <c r="G14" s="168">
        <v>1</v>
      </c>
      <c r="H14" s="169" t="s">
        <v>117</v>
      </c>
      <c r="I14" s="162"/>
    </row>
    <row r="15" spans="1:12" ht="15" customHeight="1">
      <c r="A15" s="166" t="s">
        <v>26</v>
      </c>
      <c r="B15" s="153" t="s">
        <v>123</v>
      </c>
      <c r="C15" s="141">
        <v>0</v>
      </c>
      <c r="D15" s="141">
        <v>15</v>
      </c>
      <c r="E15" s="141">
        <v>0</v>
      </c>
      <c r="F15" s="154">
        <f t="shared" si="0"/>
        <v>15</v>
      </c>
      <c r="G15" s="154">
        <v>1</v>
      </c>
      <c r="H15" s="173" t="s">
        <v>163</v>
      </c>
      <c r="I15" s="163"/>
    </row>
    <row r="16" spans="1:12" ht="15" customHeight="1">
      <c r="A16" s="165" t="s">
        <v>27</v>
      </c>
      <c r="B16" s="153" t="s">
        <v>149</v>
      </c>
      <c r="C16" s="141">
        <v>4</v>
      </c>
      <c r="D16" s="141">
        <v>5</v>
      </c>
      <c r="E16" s="141">
        <v>15</v>
      </c>
      <c r="F16" s="154">
        <f t="shared" si="0"/>
        <v>24</v>
      </c>
      <c r="G16" s="151">
        <v>2</v>
      </c>
      <c r="H16" s="143" t="s">
        <v>117</v>
      </c>
      <c r="I16" s="163"/>
    </row>
    <row r="17" spans="1:9" ht="17.100000000000001" customHeight="1">
      <c r="A17" s="166" t="s">
        <v>28</v>
      </c>
      <c r="B17" s="153" t="s">
        <v>112</v>
      </c>
      <c r="C17" s="141">
        <v>4</v>
      </c>
      <c r="D17" s="141">
        <v>0</v>
      </c>
      <c r="E17" s="141">
        <v>0</v>
      </c>
      <c r="F17" s="154">
        <f t="shared" si="0"/>
        <v>4</v>
      </c>
      <c r="G17" s="154">
        <v>0</v>
      </c>
      <c r="H17" s="173" t="s">
        <v>117</v>
      </c>
      <c r="I17" s="164"/>
    </row>
    <row r="18" spans="1:9">
      <c r="A18" s="165" t="s">
        <v>29</v>
      </c>
      <c r="B18" s="153" t="s">
        <v>158</v>
      </c>
      <c r="C18" s="141">
        <v>8</v>
      </c>
      <c r="D18" s="141">
        <v>7</v>
      </c>
      <c r="E18" s="141">
        <v>15</v>
      </c>
      <c r="F18" s="154">
        <f t="shared" si="0"/>
        <v>30</v>
      </c>
      <c r="G18" s="154">
        <v>3</v>
      </c>
      <c r="H18" s="173" t="s">
        <v>117</v>
      </c>
      <c r="I18" s="163"/>
    </row>
    <row r="19" spans="1:9">
      <c r="A19" s="166" t="s">
        <v>31</v>
      </c>
      <c r="B19" s="153" t="s">
        <v>122</v>
      </c>
      <c r="C19" s="141">
        <v>5</v>
      </c>
      <c r="D19" s="141">
        <v>0</v>
      </c>
      <c r="E19" s="141">
        <v>12</v>
      </c>
      <c r="F19" s="154">
        <f t="shared" si="0"/>
        <v>17</v>
      </c>
      <c r="G19" s="154">
        <v>2</v>
      </c>
      <c r="H19" s="173" t="s">
        <v>117</v>
      </c>
      <c r="I19" s="163"/>
    </row>
    <row r="20" spans="1:9">
      <c r="A20" s="165" t="s">
        <v>32</v>
      </c>
      <c r="B20" s="174" t="s">
        <v>176</v>
      </c>
      <c r="C20" s="184">
        <v>0</v>
      </c>
      <c r="D20" s="184">
        <v>0</v>
      </c>
      <c r="E20" s="184">
        <v>120</v>
      </c>
      <c r="F20" s="154">
        <f t="shared" si="0"/>
        <v>120</v>
      </c>
      <c r="G20" s="154">
        <v>8</v>
      </c>
      <c r="H20" s="143" t="s">
        <v>156</v>
      </c>
      <c r="I20" s="163"/>
    </row>
    <row r="21" spans="1:9">
      <c r="A21" s="166" t="s">
        <v>33</v>
      </c>
      <c r="B21" s="174" t="s">
        <v>113</v>
      </c>
      <c r="C21" s="141">
        <v>15</v>
      </c>
      <c r="D21" s="141">
        <v>20</v>
      </c>
      <c r="E21" s="141">
        <v>0</v>
      </c>
      <c r="F21" s="154">
        <f t="shared" si="0"/>
        <v>35</v>
      </c>
      <c r="G21" s="154">
        <v>2</v>
      </c>
      <c r="H21" s="173" t="s">
        <v>117</v>
      </c>
      <c r="I21" s="163"/>
    </row>
    <row r="22" spans="1:9">
      <c r="A22" s="165" t="s">
        <v>34</v>
      </c>
      <c r="B22" s="153" t="s">
        <v>121</v>
      </c>
      <c r="C22" s="141">
        <v>5</v>
      </c>
      <c r="D22" s="141">
        <v>5</v>
      </c>
      <c r="E22" s="141">
        <v>0</v>
      </c>
      <c r="F22" s="154">
        <f t="shared" si="0"/>
        <v>10</v>
      </c>
      <c r="G22" s="154">
        <v>1</v>
      </c>
      <c r="H22" s="173" t="s">
        <v>117</v>
      </c>
      <c r="I22" s="163"/>
    </row>
    <row r="23" spans="1:9">
      <c r="A23" s="166" t="s">
        <v>45</v>
      </c>
      <c r="B23" s="153" t="s">
        <v>177</v>
      </c>
      <c r="C23" s="141">
        <v>0</v>
      </c>
      <c r="D23" s="141">
        <v>60</v>
      </c>
      <c r="E23" s="141">
        <v>0</v>
      </c>
      <c r="F23" s="154">
        <f t="shared" si="0"/>
        <v>60</v>
      </c>
      <c r="G23" s="154">
        <v>3</v>
      </c>
      <c r="H23" s="173" t="s">
        <v>117</v>
      </c>
      <c r="I23" s="163"/>
    </row>
    <row r="24" spans="1:9">
      <c r="A24" s="165" t="s">
        <v>63</v>
      </c>
      <c r="B24" s="174" t="s">
        <v>150</v>
      </c>
      <c r="C24" s="141">
        <v>0</v>
      </c>
      <c r="D24" s="141">
        <v>0</v>
      </c>
      <c r="E24" s="141">
        <v>30</v>
      </c>
      <c r="F24" s="142">
        <f t="shared" si="0"/>
        <v>30</v>
      </c>
      <c r="G24" s="142">
        <v>0</v>
      </c>
      <c r="H24" s="143" t="s">
        <v>117</v>
      </c>
      <c r="I24" s="176"/>
    </row>
    <row r="25" spans="1:9">
      <c r="A25" s="166" t="s">
        <v>85</v>
      </c>
      <c r="B25" s="138" t="s">
        <v>114</v>
      </c>
      <c r="C25" s="79">
        <v>0</v>
      </c>
      <c r="D25" s="79">
        <v>0</v>
      </c>
      <c r="E25" s="79">
        <v>120</v>
      </c>
      <c r="F25" s="133">
        <f t="shared" si="0"/>
        <v>120</v>
      </c>
      <c r="G25" s="133">
        <v>4</v>
      </c>
      <c r="H25" s="114" t="s">
        <v>117</v>
      </c>
      <c r="I25" s="80"/>
    </row>
    <row r="26" spans="1:9">
      <c r="A26" s="165" t="s">
        <v>87</v>
      </c>
      <c r="B26" s="128" t="s">
        <v>115</v>
      </c>
      <c r="C26" s="81">
        <v>0</v>
      </c>
      <c r="D26" s="81">
        <v>18</v>
      </c>
      <c r="E26" s="81">
        <v>0</v>
      </c>
      <c r="F26" s="133">
        <f t="shared" si="0"/>
        <v>18</v>
      </c>
      <c r="G26" s="133">
        <v>1</v>
      </c>
      <c r="H26" s="114" t="s">
        <v>117</v>
      </c>
      <c r="I26" s="80"/>
    </row>
    <row r="27" spans="1:9">
      <c r="A27" s="166" t="s">
        <v>89</v>
      </c>
      <c r="B27" s="128" t="s">
        <v>116</v>
      </c>
      <c r="C27" s="79">
        <v>0</v>
      </c>
      <c r="D27" s="79">
        <v>18</v>
      </c>
      <c r="E27" s="79">
        <v>0</v>
      </c>
      <c r="F27" s="131">
        <f t="shared" si="0"/>
        <v>18</v>
      </c>
      <c r="G27" s="132">
        <v>1</v>
      </c>
      <c r="H27" s="114" t="s">
        <v>117</v>
      </c>
      <c r="I27" s="80"/>
    </row>
    <row r="28" spans="1:9">
      <c r="A28" s="165" t="s">
        <v>90</v>
      </c>
      <c r="B28" s="128" t="s">
        <v>124</v>
      </c>
      <c r="C28" s="79">
        <v>0</v>
      </c>
      <c r="D28" s="79">
        <v>18</v>
      </c>
      <c r="E28" s="79">
        <v>0</v>
      </c>
      <c r="F28" s="131">
        <f t="shared" si="0"/>
        <v>18</v>
      </c>
      <c r="G28" s="132">
        <v>1</v>
      </c>
      <c r="H28" s="114" t="s">
        <v>117</v>
      </c>
      <c r="I28" s="80"/>
    </row>
    <row r="29" spans="1:9">
      <c r="A29" s="166" t="s">
        <v>91</v>
      </c>
      <c r="B29" s="128" t="s">
        <v>125</v>
      </c>
      <c r="C29" s="79">
        <v>4</v>
      </c>
      <c r="D29" s="79">
        <v>14</v>
      </c>
      <c r="E29" s="79">
        <v>0</v>
      </c>
      <c r="F29" s="131">
        <f t="shared" si="0"/>
        <v>18</v>
      </c>
      <c r="G29" s="132">
        <v>1</v>
      </c>
      <c r="H29" s="114" t="s">
        <v>117</v>
      </c>
      <c r="I29" s="80"/>
    </row>
    <row r="30" spans="1:9">
      <c r="A30" s="190" t="s">
        <v>92</v>
      </c>
      <c r="B30" s="191" t="s">
        <v>126</v>
      </c>
      <c r="C30" s="79">
        <v>4</v>
      </c>
      <c r="D30" s="79">
        <v>14</v>
      </c>
      <c r="E30" s="79">
        <v>0</v>
      </c>
      <c r="F30" s="131">
        <f t="shared" si="0"/>
        <v>18</v>
      </c>
      <c r="G30" s="132">
        <v>1</v>
      </c>
      <c r="H30" s="114" t="s">
        <v>117</v>
      </c>
      <c r="I30" s="80"/>
    </row>
    <row r="31" spans="1:9">
      <c r="A31" s="192"/>
      <c r="B31" s="193" t="s">
        <v>210</v>
      </c>
      <c r="C31" s="194">
        <f t="shared" ref="C31:G31" si="1">SUM(C8:C30)</f>
        <v>173</v>
      </c>
      <c r="D31" s="195">
        <f t="shared" si="1"/>
        <v>305</v>
      </c>
      <c r="E31" s="195">
        <f t="shared" si="1"/>
        <v>432</v>
      </c>
      <c r="F31" s="195">
        <f t="shared" si="1"/>
        <v>910</v>
      </c>
      <c r="G31" s="195">
        <f t="shared" si="1"/>
        <v>61</v>
      </c>
      <c r="H31" s="14"/>
      <c r="I31" s="15"/>
    </row>
    <row r="32" spans="1:9">
      <c r="A32" s="25"/>
      <c r="B32" s="25"/>
      <c r="C32" s="25"/>
      <c r="D32" s="25"/>
      <c r="E32" s="25"/>
      <c r="F32" s="25"/>
      <c r="G32" s="25"/>
      <c r="H32" s="25"/>
      <c r="I32" s="25"/>
    </row>
    <row r="33" spans="1:9">
      <c r="A33" s="25"/>
      <c r="B33" s="189" t="s">
        <v>174</v>
      </c>
      <c r="C33" s="189"/>
      <c r="D33" s="189"/>
      <c r="E33" s="189"/>
      <c r="F33" s="196"/>
      <c r="G33" s="196"/>
      <c r="H33" s="196"/>
      <c r="I33" s="196"/>
    </row>
    <row r="34" spans="1:9">
      <c r="A34" s="25"/>
      <c r="B34" s="189" t="s">
        <v>178</v>
      </c>
      <c r="C34" s="189"/>
      <c r="D34" s="189"/>
      <c r="E34" s="189"/>
      <c r="F34" s="196"/>
      <c r="G34" s="196"/>
      <c r="H34" s="196"/>
      <c r="I34" s="196"/>
    </row>
    <row r="36" spans="1:9" ht="15.75">
      <c r="A36" s="234" t="s">
        <v>212</v>
      </c>
      <c r="B36" s="234"/>
      <c r="C36" s="234"/>
      <c r="D36" s="234"/>
      <c r="E36" s="234"/>
      <c r="F36" s="234"/>
      <c r="G36" s="234"/>
      <c r="H36" s="234"/>
      <c r="I36" s="234"/>
    </row>
    <row r="37" spans="1:9">
      <c r="A37" s="4" t="s">
        <v>199</v>
      </c>
      <c r="B37" s="4"/>
      <c r="C37" s="5"/>
      <c r="D37" s="5"/>
      <c r="E37" s="5"/>
      <c r="F37" s="5"/>
      <c r="G37" s="5"/>
      <c r="H37" s="4"/>
      <c r="I37" s="4"/>
    </row>
    <row r="38" spans="1:9">
      <c r="A38" s="235" t="s">
        <v>200</v>
      </c>
      <c r="B38" s="236"/>
      <c r="C38" s="236"/>
      <c r="D38" s="236"/>
      <c r="E38" s="236"/>
      <c r="F38" s="236"/>
      <c r="G38" s="236"/>
      <c r="H38" s="236"/>
      <c r="I38" s="236"/>
    </row>
    <row r="39" spans="1:9">
      <c r="A39" s="206" t="s">
        <v>214</v>
      </c>
      <c r="B39" s="206"/>
      <c r="C39" s="175"/>
      <c r="D39" s="175"/>
      <c r="E39" s="175"/>
      <c r="F39" s="175"/>
      <c r="G39" s="175"/>
      <c r="H39" s="175"/>
      <c r="I39" s="175"/>
    </row>
    <row r="40" spans="1:9">
      <c r="B40" s="4"/>
      <c r="C40" s="121"/>
      <c r="D40" s="121"/>
      <c r="E40" s="121"/>
      <c r="F40" s="121"/>
      <c r="G40" s="121"/>
      <c r="H40" s="4"/>
      <c r="I40" s="4"/>
    </row>
    <row r="41" spans="1:9" ht="15" customHeight="1">
      <c r="A41" s="208" t="s">
        <v>201</v>
      </c>
      <c r="B41" s="212" t="s">
        <v>202</v>
      </c>
      <c r="C41" s="214" t="s">
        <v>203</v>
      </c>
      <c r="D41" s="215"/>
      <c r="E41" s="215"/>
      <c r="F41" s="208" t="s">
        <v>204</v>
      </c>
      <c r="G41" s="208" t="s">
        <v>106</v>
      </c>
      <c r="H41" s="208" t="s">
        <v>205</v>
      </c>
      <c r="I41" s="210" t="s">
        <v>206</v>
      </c>
    </row>
    <row r="42" spans="1:9">
      <c r="A42" s="209"/>
      <c r="B42" s="213"/>
      <c r="C42" s="6" t="s">
        <v>207</v>
      </c>
      <c r="D42" s="6" t="s">
        <v>208</v>
      </c>
      <c r="E42" s="6" t="s">
        <v>209</v>
      </c>
      <c r="F42" s="209"/>
      <c r="G42" s="209"/>
      <c r="H42" s="209"/>
      <c r="I42" s="211"/>
    </row>
    <row r="43" spans="1:9">
      <c r="A43" s="166" t="s">
        <v>17</v>
      </c>
      <c r="B43" s="139" t="s">
        <v>180</v>
      </c>
      <c r="C43" s="141">
        <v>40</v>
      </c>
      <c r="D43" s="141">
        <v>50</v>
      </c>
      <c r="E43" s="141">
        <v>0</v>
      </c>
      <c r="F43" s="142">
        <f>SUM(C43:E43)</f>
        <v>90</v>
      </c>
      <c r="G43" s="142">
        <v>7</v>
      </c>
      <c r="H43" s="143" t="s">
        <v>117</v>
      </c>
      <c r="I43" s="136"/>
    </row>
    <row r="44" spans="1:9">
      <c r="A44" s="166" t="s">
        <v>19</v>
      </c>
      <c r="B44" s="139" t="s">
        <v>111</v>
      </c>
      <c r="C44" s="186">
        <v>10</v>
      </c>
      <c r="D44" s="186">
        <v>20</v>
      </c>
      <c r="E44" s="186">
        <v>50</v>
      </c>
      <c r="F44" s="187">
        <v>80</v>
      </c>
      <c r="G44" s="187">
        <v>6</v>
      </c>
      <c r="H44" s="143" t="s">
        <v>156</v>
      </c>
      <c r="I44" s="80"/>
    </row>
    <row r="45" spans="1:9" ht="25.5">
      <c r="A45" s="166" t="s">
        <v>20</v>
      </c>
      <c r="B45" s="139" t="s">
        <v>196</v>
      </c>
      <c r="C45" s="141">
        <v>20</v>
      </c>
      <c r="D45" s="141">
        <v>25</v>
      </c>
      <c r="E45" s="141">
        <v>55</v>
      </c>
      <c r="F45" s="142">
        <f t="shared" ref="F45:F56" si="2">SUM(C45:E45)</f>
        <v>100</v>
      </c>
      <c r="G45" s="142">
        <v>8</v>
      </c>
      <c r="H45" s="143" t="s">
        <v>117</v>
      </c>
      <c r="I45" s="80"/>
    </row>
    <row r="46" spans="1:9">
      <c r="A46" s="166" t="s">
        <v>21</v>
      </c>
      <c r="B46" s="139" t="s">
        <v>118</v>
      </c>
      <c r="C46" s="141">
        <v>60</v>
      </c>
      <c r="D46" s="141">
        <v>30</v>
      </c>
      <c r="E46" s="141">
        <v>105</v>
      </c>
      <c r="F46" s="142">
        <f t="shared" si="2"/>
        <v>195</v>
      </c>
      <c r="G46" s="142">
        <v>15</v>
      </c>
      <c r="H46" s="143" t="s">
        <v>156</v>
      </c>
      <c r="I46" s="162"/>
    </row>
    <row r="47" spans="1:9">
      <c r="A47" s="166" t="s">
        <v>23</v>
      </c>
      <c r="B47" s="144" t="s">
        <v>128</v>
      </c>
      <c r="C47" s="145">
        <v>10</v>
      </c>
      <c r="D47" s="145">
        <v>20</v>
      </c>
      <c r="E47" s="145">
        <v>40</v>
      </c>
      <c r="F47" s="142">
        <f t="shared" si="2"/>
        <v>70</v>
      </c>
      <c r="G47" s="142">
        <v>6</v>
      </c>
      <c r="H47" s="188" t="s">
        <v>156</v>
      </c>
      <c r="I47" s="163"/>
    </row>
    <row r="48" spans="1:9">
      <c r="A48" s="166" t="s">
        <v>24</v>
      </c>
      <c r="B48" s="172" t="s">
        <v>120</v>
      </c>
      <c r="C48" s="145">
        <v>16</v>
      </c>
      <c r="D48" s="145">
        <v>18</v>
      </c>
      <c r="E48" s="145">
        <v>36</v>
      </c>
      <c r="F48" s="154">
        <f t="shared" si="2"/>
        <v>70</v>
      </c>
      <c r="G48" s="154">
        <v>6</v>
      </c>
      <c r="H48" s="173" t="s">
        <v>156</v>
      </c>
      <c r="I48" s="163"/>
    </row>
    <row r="49" spans="1:9">
      <c r="A49" s="166" t="s">
        <v>25</v>
      </c>
      <c r="B49" s="153" t="s">
        <v>167</v>
      </c>
      <c r="C49" s="141">
        <v>10</v>
      </c>
      <c r="D49" s="141">
        <v>5</v>
      </c>
      <c r="E49" s="141">
        <v>15</v>
      </c>
      <c r="F49" s="154">
        <f t="shared" si="2"/>
        <v>30</v>
      </c>
      <c r="G49" s="154">
        <v>2</v>
      </c>
      <c r="H49" s="173" t="s">
        <v>117</v>
      </c>
      <c r="I49" s="163"/>
    </row>
    <row r="50" spans="1:9">
      <c r="A50" s="166" t="s">
        <v>26</v>
      </c>
      <c r="B50" s="153" t="s">
        <v>219</v>
      </c>
      <c r="C50" s="141">
        <v>10</v>
      </c>
      <c r="D50" s="141">
        <v>10</v>
      </c>
      <c r="E50" s="141">
        <v>0</v>
      </c>
      <c r="F50" s="154">
        <f t="shared" si="2"/>
        <v>20</v>
      </c>
      <c r="G50" s="154">
        <v>1</v>
      </c>
      <c r="H50" s="173" t="s">
        <v>117</v>
      </c>
      <c r="I50" s="163"/>
    </row>
    <row r="51" spans="1:9">
      <c r="A51" s="166" t="s">
        <v>27</v>
      </c>
      <c r="B51" s="174" t="s">
        <v>150</v>
      </c>
      <c r="C51" s="141">
        <v>0</v>
      </c>
      <c r="D51" s="141">
        <v>0</v>
      </c>
      <c r="E51" s="141">
        <v>30</v>
      </c>
      <c r="F51" s="154">
        <f t="shared" si="2"/>
        <v>30</v>
      </c>
      <c r="G51" s="154">
        <v>0</v>
      </c>
      <c r="H51" s="173" t="s">
        <v>117</v>
      </c>
      <c r="I51" s="163"/>
    </row>
    <row r="52" spans="1:9">
      <c r="A52" s="166" t="s">
        <v>28</v>
      </c>
      <c r="B52" s="153" t="s">
        <v>114</v>
      </c>
      <c r="C52" s="141">
        <v>0</v>
      </c>
      <c r="D52" s="141">
        <v>0</v>
      </c>
      <c r="E52" s="141">
        <v>120</v>
      </c>
      <c r="F52" s="154">
        <f t="shared" si="2"/>
        <v>120</v>
      </c>
      <c r="G52" s="154">
        <v>4</v>
      </c>
      <c r="H52" s="173" t="s">
        <v>117</v>
      </c>
      <c r="I52" s="163"/>
    </row>
    <row r="53" spans="1:9">
      <c r="A53" s="166" t="s">
        <v>29</v>
      </c>
      <c r="B53" s="153" t="s">
        <v>127</v>
      </c>
      <c r="C53" s="141">
        <v>0</v>
      </c>
      <c r="D53" s="141">
        <v>18</v>
      </c>
      <c r="E53" s="141">
        <v>0</v>
      </c>
      <c r="F53" s="154">
        <f t="shared" si="2"/>
        <v>18</v>
      </c>
      <c r="G53" s="154">
        <v>1</v>
      </c>
      <c r="H53" s="173" t="s">
        <v>117</v>
      </c>
      <c r="I53" s="163"/>
    </row>
    <row r="54" spans="1:9">
      <c r="A54" s="166" t="s">
        <v>31</v>
      </c>
      <c r="B54" s="153" t="s">
        <v>132</v>
      </c>
      <c r="C54" s="141">
        <v>0</v>
      </c>
      <c r="D54" s="141">
        <v>18</v>
      </c>
      <c r="E54" s="141">
        <v>0</v>
      </c>
      <c r="F54" s="154">
        <f t="shared" si="2"/>
        <v>18</v>
      </c>
      <c r="G54" s="154">
        <v>1</v>
      </c>
      <c r="H54" s="173" t="s">
        <v>117</v>
      </c>
      <c r="I54" s="163"/>
    </row>
    <row r="55" spans="1:9">
      <c r="A55" s="166" t="s">
        <v>32</v>
      </c>
      <c r="B55" s="153" t="s">
        <v>133</v>
      </c>
      <c r="C55" s="141">
        <v>0</v>
      </c>
      <c r="D55" s="141">
        <v>18</v>
      </c>
      <c r="E55" s="141">
        <v>0</v>
      </c>
      <c r="F55" s="154">
        <f t="shared" si="2"/>
        <v>18</v>
      </c>
      <c r="G55" s="154">
        <v>1</v>
      </c>
      <c r="H55" s="173" t="s">
        <v>117</v>
      </c>
      <c r="I55" s="163"/>
    </row>
    <row r="56" spans="1:9">
      <c r="A56" s="166" t="s">
        <v>33</v>
      </c>
      <c r="B56" s="153" t="s">
        <v>134</v>
      </c>
      <c r="C56" s="141">
        <v>4</v>
      </c>
      <c r="D56" s="141">
        <v>14</v>
      </c>
      <c r="E56" s="141">
        <v>0</v>
      </c>
      <c r="F56" s="154">
        <f t="shared" si="2"/>
        <v>18</v>
      </c>
      <c r="G56" s="154">
        <v>1</v>
      </c>
      <c r="H56" s="173" t="s">
        <v>117</v>
      </c>
      <c r="I56" s="163"/>
    </row>
    <row r="57" spans="1:9">
      <c r="A57" s="192"/>
      <c r="B57" s="193" t="s">
        <v>210</v>
      </c>
      <c r="C57" s="194">
        <f>SUM(C43:C56)</f>
        <v>180</v>
      </c>
      <c r="D57" s="195">
        <f>SUM(D43:D56)</f>
        <v>246</v>
      </c>
      <c r="E57" s="195">
        <f>SUM(E43:E56)</f>
        <v>451</v>
      </c>
      <c r="F57" s="195">
        <f>SUM(F43:F56)</f>
        <v>877</v>
      </c>
      <c r="G57" s="195">
        <f>SUM(G43:G56)</f>
        <v>59</v>
      </c>
      <c r="H57" s="44"/>
      <c r="I57" s="171"/>
    </row>
    <row r="58" spans="1:9" ht="189.75" customHeight="1"/>
    <row r="59" spans="1:9" ht="15.75">
      <c r="A59" s="234" t="s">
        <v>212</v>
      </c>
      <c r="B59" s="234"/>
      <c r="C59" s="234"/>
      <c r="D59" s="234"/>
      <c r="E59" s="234"/>
      <c r="F59" s="234"/>
      <c r="G59" s="234"/>
      <c r="H59" s="234"/>
      <c r="I59" s="234"/>
    </row>
    <row r="60" spans="1:9">
      <c r="A60" s="4" t="s">
        <v>199</v>
      </c>
      <c r="B60" s="4"/>
      <c r="C60" s="5"/>
      <c r="D60" s="5"/>
      <c r="E60" s="5"/>
      <c r="F60" s="5"/>
      <c r="G60" s="5"/>
      <c r="H60" s="4"/>
      <c r="I60" s="4"/>
    </row>
    <row r="61" spans="1:9">
      <c r="A61" s="235" t="s">
        <v>200</v>
      </c>
      <c r="B61" s="236"/>
      <c r="C61" s="236"/>
      <c r="D61" s="236"/>
      <c r="E61" s="236"/>
      <c r="F61" s="236"/>
      <c r="G61" s="236"/>
      <c r="H61" s="236"/>
      <c r="I61" s="236"/>
    </row>
    <row r="62" spans="1:9">
      <c r="A62" s="206" t="s">
        <v>215</v>
      </c>
      <c r="B62" s="206"/>
      <c r="C62" s="175"/>
      <c r="D62" s="175"/>
      <c r="E62" s="175"/>
      <c r="F62" s="175"/>
      <c r="G62" s="175"/>
      <c r="H62" s="175"/>
      <c r="I62" s="175"/>
    </row>
    <row r="63" spans="1:9">
      <c r="B63" s="4"/>
      <c r="C63" s="121"/>
      <c r="D63" s="121"/>
      <c r="E63" s="121"/>
      <c r="F63" s="121"/>
      <c r="G63" s="121"/>
      <c r="H63" s="4"/>
      <c r="I63" s="4"/>
    </row>
    <row r="64" spans="1:9" ht="15" customHeight="1">
      <c r="A64" s="208" t="s">
        <v>201</v>
      </c>
      <c r="B64" s="212" t="s">
        <v>202</v>
      </c>
      <c r="C64" s="214" t="s">
        <v>203</v>
      </c>
      <c r="D64" s="215"/>
      <c r="E64" s="215"/>
      <c r="F64" s="208" t="s">
        <v>204</v>
      </c>
      <c r="G64" s="208" t="s">
        <v>106</v>
      </c>
      <c r="H64" s="208" t="s">
        <v>205</v>
      </c>
      <c r="I64" s="210" t="s">
        <v>206</v>
      </c>
    </row>
    <row r="65" spans="1:9">
      <c r="A65" s="209"/>
      <c r="B65" s="213"/>
      <c r="C65" s="6" t="s">
        <v>207</v>
      </c>
      <c r="D65" s="6" t="s">
        <v>208</v>
      </c>
      <c r="E65" s="6" t="s">
        <v>209</v>
      </c>
      <c r="F65" s="209"/>
      <c r="G65" s="209"/>
      <c r="H65" s="209"/>
      <c r="I65" s="211"/>
    </row>
    <row r="66" spans="1:9">
      <c r="A66" s="166" t="s">
        <v>17</v>
      </c>
      <c r="B66" s="139" t="s">
        <v>181</v>
      </c>
      <c r="C66" s="141">
        <v>0</v>
      </c>
      <c r="D66" s="141">
        <v>0</v>
      </c>
      <c r="E66" s="141">
        <v>100</v>
      </c>
      <c r="F66" s="142">
        <f t="shared" ref="F66:F76" si="3">SUM(C66:E66)</f>
        <v>100</v>
      </c>
      <c r="G66" s="142">
        <v>9</v>
      </c>
      <c r="H66" s="143" t="s">
        <v>156</v>
      </c>
      <c r="I66" s="80"/>
    </row>
    <row r="67" spans="1:9" ht="25.5">
      <c r="A67" s="166" t="s">
        <v>19</v>
      </c>
      <c r="B67" s="139" t="s">
        <v>183</v>
      </c>
      <c r="C67" s="141">
        <v>20</v>
      </c>
      <c r="D67" s="141">
        <v>15</v>
      </c>
      <c r="E67" s="141">
        <v>55</v>
      </c>
      <c r="F67" s="142">
        <f t="shared" si="3"/>
        <v>90</v>
      </c>
      <c r="G67" s="142">
        <v>7</v>
      </c>
      <c r="H67" s="143" t="s">
        <v>156</v>
      </c>
      <c r="I67" s="80"/>
    </row>
    <row r="68" spans="1:9">
      <c r="A68" s="166" t="s">
        <v>20</v>
      </c>
      <c r="B68" s="139" t="s">
        <v>166</v>
      </c>
      <c r="C68" s="141">
        <v>15</v>
      </c>
      <c r="D68" s="141">
        <v>20</v>
      </c>
      <c r="E68" s="141">
        <v>40</v>
      </c>
      <c r="F68" s="142">
        <f t="shared" si="3"/>
        <v>75</v>
      </c>
      <c r="G68" s="142">
        <v>6</v>
      </c>
      <c r="H68" s="143" t="s">
        <v>197</v>
      </c>
      <c r="I68" s="80"/>
    </row>
    <row r="69" spans="1:9">
      <c r="A69" s="166" t="s">
        <v>21</v>
      </c>
      <c r="B69" s="139" t="s">
        <v>164</v>
      </c>
      <c r="C69" s="141">
        <v>15</v>
      </c>
      <c r="D69" s="141">
        <v>30</v>
      </c>
      <c r="E69" s="141">
        <v>60</v>
      </c>
      <c r="F69" s="142">
        <f t="shared" si="3"/>
        <v>105</v>
      </c>
      <c r="G69" s="142">
        <v>6</v>
      </c>
      <c r="H69" s="143" t="s">
        <v>197</v>
      </c>
      <c r="I69" s="80"/>
    </row>
    <row r="70" spans="1:9">
      <c r="A70" s="166" t="s">
        <v>23</v>
      </c>
      <c r="B70" s="144" t="s">
        <v>129</v>
      </c>
      <c r="C70" s="145">
        <v>20</v>
      </c>
      <c r="D70" s="145">
        <v>20</v>
      </c>
      <c r="E70" s="145">
        <v>40</v>
      </c>
      <c r="F70" s="142">
        <f t="shared" si="3"/>
        <v>80</v>
      </c>
      <c r="G70" s="142">
        <v>6</v>
      </c>
      <c r="H70" s="143" t="s">
        <v>156</v>
      </c>
      <c r="I70" s="80"/>
    </row>
    <row r="71" spans="1:9">
      <c r="A71" s="166" t="s">
        <v>24</v>
      </c>
      <c r="B71" s="139" t="s">
        <v>130</v>
      </c>
      <c r="C71" s="141">
        <v>25</v>
      </c>
      <c r="D71" s="141">
        <v>40</v>
      </c>
      <c r="E71" s="141">
        <v>80</v>
      </c>
      <c r="F71" s="142">
        <f t="shared" si="3"/>
        <v>145</v>
      </c>
      <c r="G71" s="142">
        <v>11</v>
      </c>
      <c r="H71" s="143" t="s">
        <v>156</v>
      </c>
      <c r="I71" s="80"/>
    </row>
    <row r="72" spans="1:9">
      <c r="A72" s="166" t="s">
        <v>25</v>
      </c>
      <c r="B72" s="139" t="s">
        <v>131</v>
      </c>
      <c r="C72" s="141">
        <v>19</v>
      </c>
      <c r="D72" s="141">
        <v>19</v>
      </c>
      <c r="E72" s="141">
        <v>20</v>
      </c>
      <c r="F72" s="142">
        <f t="shared" si="3"/>
        <v>58</v>
      </c>
      <c r="G72" s="142">
        <v>4</v>
      </c>
      <c r="H72" s="143" t="s">
        <v>156</v>
      </c>
      <c r="I72" s="80"/>
    </row>
    <row r="73" spans="1:9">
      <c r="A73" s="166" t="s">
        <v>26</v>
      </c>
      <c r="B73" s="139" t="s">
        <v>182</v>
      </c>
      <c r="C73" s="141">
        <v>21</v>
      </c>
      <c r="D73" s="141">
        <v>15</v>
      </c>
      <c r="E73" s="141">
        <v>54</v>
      </c>
      <c r="F73" s="142">
        <f t="shared" si="3"/>
        <v>90</v>
      </c>
      <c r="G73" s="142">
        <v>6</v>
      </c>
      <c r="H73" s="143" t="s">
        <v>117</v>
      </c>
      <c r="I73" s="80"/>
    </row>
    <row r="74" spans="1:9">
      <c r="A74" s="166" t="s">
        <v>27</v>
      </c>
      <c r="B74" s="139" t="s">
        <v>114</v>
      </c>
      <c r="C74" s="141">
        <v>0</v>
      </c>
      <c r="D74" s="141">
        <v>0</v>
      </c>
      <c r="E74" s="141">
        <v>120</v>
      </c>
      <c r="F74" s="142">
        <f t="shared" si="3"/>
        <v>120</v>
      </c>
      <c r="G74" s="142">
        <v>4</v>
      </c>
      <c r="H74" s="143" t="s">
        <v>117</v>
      </c>
      <c r="I74" s="80"/>
    </row>
    <row r="75" spans="1:9">
      <c r="A75" s="166" t="s">
        <v>28</v>
      </c>
      <c r="B75" s="128" t="s">
        <v>138</v>
      </c>
      <c r="C75" s="81">
        <v>0</v>
      </c>
      <c r="D75" s="81">
        <v>18</v>
      </c>
      <c r="E75" s="81">
        <v>0</v>
      </c>
      <c r="F75" s="131">
        <f t="shared" si="3"/>
        <v>18</v>
      </c>
      <c r="G75" s="132">
        <v>1</v>
      </c>
      <c r="H75" s="114" t="s">
        <v>117</v>
      </c>
      <c r="I75" s="80"/>
    </row>
    <row r="76" spans="1:9">
      <c r="A76" s="202" t="s">
        <v>29</v>
      </c>
      <c r="B76" s="191" t="s">
        <v>139</v>
      </c>
      <c r="C76" s="79">
        <v>0</v>
      </c>
      <c r="D76" s="79">
        <v>18</v>
      </c>
      <c r="E76" s="79">
        <v>0</v>
      </c>
      <c r="F76" s="131">
        <f t="shared" si="3"/>
        <v>18</v>
      </c>
      <c r="G76" s="132">
        <v>1</v>
      </c>
      <c r="H76" s="114" t="s">
        <v>117</v>
      </c>
      <c r="I76" s="80"/>
    </row>
    <row r="77" spans="1:9">
      <c r="A77" s="192"/>
      <c r="B77" s="193" t="s">
        <v>210</v>
      </c>
      <c r="C77" s="201">
        <f>SUM(C66:C76)</f>
        <v>135</v>
      </c>
      <c r="D77" s="201">
        <f>SUM(D66:D76)</f>
        <v>195</v>
      </c>
      <c r="E77" s="201">
        <f>SUM(E66:E76)</f>
        <v>569</v>
      </c>
      <c r="F77" s="195">
        <f>SUM(F66:F76)</f>
        <v>899</v>
      </c>
      <c r="G77" s="195">
        <f>SUM(G66:G76)</f>
        <v>61</v>
      </c>
      <c r="H77" s="14"/>
      <c r="I77" s="15"/>
    </row>
    <row r="78" spans="1:9" ht="237.75" customHeight="1"/>
    <row r="79" spans="1:9" ht="15.75">
      <c r="A79" s="234" t="s">
        <v>212</v>
      </c>
      <c r="B79" s="234"/>
      <c r="C79" s="234"/>
      <c r="D79" s="234"/>
      <c r="E79" s="234"/>
      <c r="F79" s="234"/>
      <c r="G79" s="234"/>
      <c r="H79" s="234"/>
      <c r="I79" s="234"/>
    </row>
    <row r="80" spans="1:9">
      <c r="A80" s="4" t="s">
        <v>199</v>
      </c>
      <c r="B80" s="4"/>
      <c r="C80" s="5"/>
      <c r="D80" s="5"/>
      <c r="E80" s="5"/>
      <c r="F80" s="5"/>
      <c r="G80" s="5"/>
      <c r="H80" s="4"/>
      <c r="I80" s="4"/>
    </row>
    <row r="81" spans="1:9">
      <c r="A81" s="235" t="s">
        <v>200</v>
      </c>
      <c r="B81" s="236"/>
      <c r="C81" s="236"/>
      <c r="D81" s="236"/>
      <c r="E81" s="236"/>
      <c r="F81" s="236"/>
      <c r="G81" s="236"/>
      <c r="H81" s="236"/>
      <c r="I81" s="236"/>
    </row>
    <row r="82" spans="1:9">
      <c r="A82" s="206" t="s">
        <v>216</v>
      </c>
      <c r="B82" s="206"/>
      <c r="C82" s="175"/>
      <c r="D82" s="175"/>
      <c r="E82" s="175"/>
      <c r="F82" s="175"/>
      <c r="G82" s="175"/>
      <c r="H82" s="175"/>
      <c r="I82" s="175"/>
    </row>
    <row r="83" spans="1:9">
      <c r="B83" s="4"/>
      <c r="C83" s="121"/>
      <c r="D83" s="121"/>
      <c r="E83" s="121"/>
      <c r="F83" s="121"/>
      <c r="G83" s="121"/>
      <c r="H83" s="4"/>
      <c r="I83" s="4"/>
    </row>
    <row r="84" spans="1:9" ht="15" customHeight="1">
      <c r="A84" s="208" t="s">
        <v>201</v>
      </c>
      <c r="B84" s="212" t="s">
        <v>202</v>
      </c>
      <c r="C84" s="214" t="s">
        <v>203</v>
      </c>
      <c r="D84" s="215"/>
      <c r="E84" s="215"/>
      <c r="F84" s="208" t="s">
        <v>204</v>
      </c>
      <c r="G84" s="208" t="s">
        <v>106</v>
      </c>
      <c r="H84" s="208" t="s">
        <v>205</v>
      </c>
      <c r="I84" s="210" t="s">
        <v>206</v>
      </c>
    </row>
    <row r="85" spans="1:9">
      <c r="A85" s="209"/>
      <c r="B85" s="213"/>
      <c r="C85" s="6" t="s">
        <v>207</v>
      </c>
      <c r="D85" s="6" t="s">
        <v>208</v>
      </c>
      <c r="E85" s="6" t="s">
        <v>209</v>
      </c>
      <c r="F85" s="209"/>
      <c r="G85" s="209"/>
      <c r="H85" s="209"/>
      <c r="I85" s="211"/>
    </row>
    <row r="86" spans="1:9">
      <c r="A86" s="166" t="s">
        <v>17</v>
      </c>
      <c r="B86" s="139" t="s">
        <v>165</v>
      </c>
      <c r="C86" s="141">
        <v>15</v>
      </c>
      <c r="D86" s="141">
        <v>20</v>
      </c>
      <c r="E86" s="141">
        <v>40</v>
      </c>
      <c r="F86" s="142">
        <f t="shared" ref="F86:F98" si="4">SUM(C86:E86)</f>
        <v>75</v>
      </c>
      <c r="G86" s="142">
        <v>6</v>
      </c>
      <c r="H86" s="143" t="s">
        <v>197</v>
      </c>
      <c r="I86" s="80"/>
    </row>
    <row r="87" spans="1:9">
      <c r="A87" s="166" t="s">
        <v>19</v>
      </c>
      <c r="B87" s="139" t="s">
        <v>171</v>
      </c>
      <c r="C87" s="141">
        <v>30</v>
      </c>
      <c r="D87" s="141">
        <v>40</v>
      </c>
      <c r="E87" s="141">
        <v>75</v>
      </c>
      <c r="F87" s="142">
        <f t="shared" si="4"/>
        <v>145</v>
      </c>
      <c r="G87" s="142">
        <v>8</v>
      </c>
      <c r="H87" s="143" t="s">
        <v>117</v>
      </c>
      <c r="I87" s="80"/>
    </row>
    <row r="88" spans="1:9">
      <c r="A88" s="166" t="s">
        <v>20</v>
      </c>
      <c r="B88" s="139" t="s">
        <v>172</v>
      </c>
      <c r="C88" s="141">
        <v>45</v>
      </c>
      <c r="D88" s="141">
        <v>40</v>
      </c>
      <c r="E88" s="141">
        <v>80</v>
      </c>
      <c r="F88" s="142">
        <f t="shared" si="4"/>
        <v>165</v>
      </c>
      <c r="G88" s="142">
        <v>9</v>
      </c>
      <c r="H88" s="143" t="s">
        <v>117</v>
      </c>
      <c r="I88" s="80"/>
    </row>
    <row r="89" spans="1:9">
      <c r="A89" s="166" t="s">
        <v>21</v>
      </c>
      <c r="B89" s="139" t="s">
        <v>168</v>
      </c>
      <c r="C89" s="141">
        <v>23</v>
      </c>
      <c r="D89" s="141">
        <v>24</v>
      </c>
      <c r="E89" s="141">
        <v>58</v>
      </c>
      <c r="F89" s="142">
        <f t="shared" si="4"/>
        <v>105</v>
      </c>
      <c r="G89" s="142">
        <v>6</v>
      </c>
      <c r="H89" s="143" t="s">
        <v>156</v>
      </c>
      <c r="I89" s="80"/>
    </row>
    <row r="90" spans="1:9">
      <c r="A90" s="166" t="s">
        <v>23</v>
      </c>
      <c r="B90" s="139" t="s">
        <v>136</v>
      </c>
      <c r="C90" s="141">
        <v>15</v>
      </c>
      <c r="D90" s="141">
        <v>0</v>
      </c>
      <c r="E90" s="141">
        <v>20</v>
      </c>
      <c r="F90" s="142">
        <f t="shared" si="4"/>
        <v>35</v>
      </c>
      <c r="G90" s="142">
        <v>2</v>
      </c>
      <c r="H90" s="143" t="s">
        <v>156</v>
      </c>
      <c r="I90" s="80"/>
    </row>
    <row r="91" spans="1:9">
      <c r="A91" s="166" t="s">
        <v>24</v>
      </c>
      <c r="B91" s="139" t="s">
        <v>184</v>
      </c>
      <c r="C91" s="141">
        <v>14</v>
      </c>
      <c r="D91" s="141">
        <v>10</v>
      </c>
      <c r="E91" s="141">
        <v>36</v>
      </c>
      <c r="F91" s="142">
        <f t="shared" si="4"/>
        <v>60</v>
      </c>
      <c r="G91" s="142">
        <v>4</v>
      </c>
      <c r="H91" s="143" t="s">
        <v>156</v>
      </c>
      <c r="I91" s="80"/>
    </row>
    <row r="92" spans="1:9">
      <c r="A92" s="166" t="s">
        <v>25</v>
      </c>
      <c r="B92" s="139" t="s">
        <v>145</v>
      </c>
      <c r="C92" s="141">
        <v>5</v>
      </c>
      <c r="D92" s="141">
        <v>5</v>
      </c>
      <c r="E92" s="141">
        <v>20</v>
      </c>
      <c r="F92" s="142">
        <f t="shared" si="4"/>
        <v>30</v>
      </c>
      <c r="G92" s="142">
        <v>2</v>
      </c>
      <c r="H92" s="143" t="s">
        <v>156</v>
      </c>
      <c r="I92" s="80"/>
    </row>
    <row r="93" spans="1:9">
      <c r="A93" s="166" t="s">
        <v>26</v>
      </c>
      <c r="B93" s="139" t="s">
        <v>159</v>
      </c>
      <c r="C93" s="141">
        <v>35</v>
      </c>
      <c r="D93" s="141">
        <v>40</v>
      </c>
      <c r="E93" s="141">
        <v>75</v>
      </c>
      <c r="F93" s="142">
        <f t="shared" si="4"/>
        <v>150</v>
      </c>
      <c r="G93" s="142">
        <v>9</v>
      </c>
      <c r="H93" s="143" t="s">
        <v>156</v>
      </c>
      <c r="I93" s="80"/>
    </row>
    <row r="94" spans="1:9">
      <c r="A94" s="166" t="s">
        <v>27</v>
      </c>
      <c r="B94" s="139" t="s">
        <v>137</v>
      </c>
      <c r="C94" s="141">
        <v>6</v>
      </c>
      <c r="D94" s="141">
        <v>13</v>
      </c>
      <c r="E94" s="141">
        <v>35</v>
      </c>
      <c r="F94" s="142">
        <f t="shared" si="4"/>
        <v>54</v>
      </c>
      <c r="G94" s="142">
        <v>3</v>
      </c>
      <c r="H94" s="143" t="s">
        <v>156</v>
      </c>
      <c r="I94" s="80"/>
    </row>
    <row r="95" spans="1:9">
      <c r="A95" s="166" t="s">
        <v>28</v>
      </c>
      <c r="B95" s="144" t="s">
        <v>135</v>
      </c>
      <c r="C95" s="145">
        <v>10</v>
      </c>
      <c r="D95" s="145">
        <v>15</v>
      </c>
      <c r="E95" s="145">
        <v>40</v>
      </c>
      <c r="F95" s="142">
        <f t="shared" si="4"/>
        <v>65</v>
      </c>
      <c r="G95" s="142">
        <v>4</v>
      </c>
      <c r="H95" s="143" t="s">
        <v>156</v>
      </c>
      <c r="I95" s="80"/>
    </row>
    <row r="96" spans="1:9">
      <c r="A96" s="166" t="s">
        <v>29</v>
      </c>
      <c r="B96" s="139" t="s">
        <v>114</v>
      </c>
      <c r="C96" s="147">
        <v>0</v>
      </c>
      <c r="D96" s="147">
        <v>0</v>
      </c>
      <c r="E96" s="147">
        <v>120</v>
      </c>
      <c r="F96" s="149">
        <f t="shared" si="4"/>
        <v>120</v>
      </c>
      <c r="G96" s="151">
        <v>4</v>
      </c>
      <c r="H96" s="143" t="s">
        <v>117</v>
      </c>
      <c r="I96" s="80"/>
    </row>
    <row r="97" spans="1:9">
      <c r="A97" s="166" t="s">
        <v>31</v>
      </c>
      <c r="B97" s="139" t="s">
        <v>140</v>
      </c>
      <c r="C97" s="147">
        <v>0</v>
      </c>
      <c r="D97" s="147">
        <v>18</v>
      </c>
      <c r="E97" s="147">
        <v>0</v>
      </c>
      <c r="F97" s="149">
        <f t="shared" si="4"/>
        <v>18</v>
      </c>
      <c r="G97" s="151">
        <v>1</v>
      </c>
      <c r="H97" s="143" t="s">
        <v>117</v>
      </c>
      <c r="I97" s="80"/>
    </row>
    <row r="98" spans="1:9">
      <c r="A98" s="202" t="s">
        <v>32</v>
      </c>
      <c r="B98" s="167" t="s">
        <v>141</v>
      </c>
      <c r="C98" s="147">
        <v>0</v>
      </c>
      <c r="D98" s="147">
        <v>18</v>
      </c>
      <c r="E98" s="147">
        <v>0</v>
      </c>
      <c r="F98" s="149">
        <f t="shared" si="4"/>
        <v>18</v>
      </c>
      <c r="G98" s="151">
        <v>1</v>
      </c>
      <c r="H98" s="143" t="s">
        <v>117</v>
      </c>
      <c r="I98" s="80"/>
    </row>
    <row r="99" spans="1:9">
      <c r="A99" s="192"/>
      <c r="B99" s="193" t="s">
        <v>210</v>
      </c>
      <c r="C99" s="203">
        <f>SUM(C86:C98)</f>
        <v>198</v>
      </c>
      <c r="D99" s="204">
        <f>SUM(D86:D98)</f>
        <v>243</v>
      </c>
      <c r="E99" s="204">
        <f>SUM(E86:E98)</f>
        <v>599</v>
      </c>
      <c r="F99" s="195">
        <f>SUM(F86:F98)</f>
        <v>1040</v>
      </c>
      <c r="G99" s="195">
        <f>SUM(G86:G98)</f>
        <v>59</v>
      </c>
      <c r="H99" s="14"/>
      <c r="I99" s="15"/>
    </row>
    <row r="100" spans="1:9" ht="210" customHeight="1"/>
    <row r="101" spans="1:9" ht="15.75">
      <c r="A101" s="234" t="s">
        <v>212</v>
      </c>
      <c r="B101" s="234"/>
      <c r="C101" s="234"/>
      <c r="D101" s="234"/>
      <c r="E101" s="234"/>
      <c r="F101" s="234"/>
      <c r="G101" s="234"/>
      <c r="H101" s="234"/>
      <c r="I101" s="234"/>
    </row>
    <row r="102" spans="1:9">
      <c r="A102" s="4" t="s">
        <v>199</v>
      </c>
      <c r="B102" s="4"/>
      <c r="C102" s="5"/>
      <c r="D102" s="5"/>
      <c r="E102" s="5"/>
      <c r="F102" s="5"/>
      <c r="G102" s="5"/>
      <c r="H102" s="4"/>
      <c r="I102" s="4"/>
    </row>
    <row r="103" spans="1:9">
      <c r="A103" s="235" t="s">
        <v>200</v>
      </c>
      <c r="B103" s="236"/>
      <c r="C103" s="236"/>
      <c r="D103" s="236"/>
      <c r="E103" s="236"/>
      <c r="F103" s="236"/>
      <c r="G103" s="236"/>
      <c r="H103" s="236"/>
      <c r="I103" s="236"/>
    </row>
    <row r="104" spans="1:9">
      <c r="A104" s="206" t="s">
        <v>217</v>
      </c>
      <c r="B104" s="206"/>
      <c r="C104" s="175"/>
      <c r="D104" s="175"/>
      <c r="E104" s="175"/>
      <c r="F104" s="175"/>
      <c r="G104" s="175"/>
      <c r="H104" s="175"/>
      <c r="I104" s="175"/>
    </row>
    <row r="105" spans="1:9">
      <c r="B105" s="4"/>
      <c r="C105" s="121"/>
      <c r="D105" s="121"/>
      <c r="E105" s="121"/>
      <c r="F105" s="121"/>
      <c r="G105" s="121"/>
      <c r="H105" s="4"/>
      <c r="I105" s="4"/>
    </row>
    <row r="106" spans="1:9" ht="15" customHeight="1">
      <c r="A106" s="208" t="s">
        <v>201</v>
      </c>
      <c r="B106" s="212" t="s">
        <v>202</v>
      </c>
      <c r="C106" s="214" t="s">
        <v>203</v>
      </c>
      <c r="D106" s="215"/>
      <c r="E106" s="215"/>
      <c r="F106" s="208" t="s">
        <v>204</v>
      </c>
      <c r="G106" s="208" t="s">
        <v>106</v>
      </c>
      <c r="H106" s="208" t="s">
        <v>205</v>
      </c>
      <c r="I106" s="210" t="s">
        <v>206</v>
      </c>
    </row>
    <row r="107" spans="1:9">
      <c r="A107" s="209"/>
      <c r="B107" s="213"/>
      <c r="C107" s="6" t="s">
        <v>207</v>
      </c>
      <c r="D107" s="6" t="s">
        <v>208</v>
      </c>
      <c r="E107" s="6" t="s">
        <v>209</v>
      </c>
      <c r="F107" s="209"/>
      <c r="G107" s="209"/>
      <c r="H107" s="209"/>
      <c r="I107" s="211"/>
    </row>
    <row r="108" spans="1:9">
      <c r="A108" s="166" t="s">
        <v>17</v>
      </c>
      <c r="B108" s="128" t="s">
        <v>142</v>
      </c>
      <c r="C108" s="79">
        <v>6</v>
      </c>
      <c r="D108" s="79">
        <v>24</v>
      </c>
      <c r="E108" s="79">
        <v>40</v>
      </c>
      <c r="F108" s="133">
        <f t="shared" ref="F108:F119" si="5">SUM(C108:E108)</f>
        <v>70</v>
      </c>
      <c r="G108" s="133">
        <v>4</v>
      </c>
      <c r="H108" s="114" t="s">
        <v>156</v>
      </c>
      <c r="I108" s="80"/>
    </row>
    <row r="109" spans="1:9">
      <c r="A109" s="166" t="s">
        <v>19</v>
      </c>
      <c r="B109" s="139" t="s">
        <v>169</v>
      </c>
      <c r="C109" s="141">
        <v>33</v>
      </c>
      <c r="D109" s="141">
        <v>43</v>
      </c>
      <c r="E109" s="141">
        <v>70</v>
      </c>
      <c r="F109" s="142">
        <f t="shared" si="5"/>
        <v>146</v>
      </c>
      <c r="G109" s="142">
        <v>9</v>
      </c>
      <c r="H109" s="143" t="s">
        <v>156</v>
      </c>
      <c r="I109" s="80"/>
    </row>
    <row r="110" spans="1:9">
      <c r="A110" s="166" t="s">
        <v>20</v>
      </c>
      <c r="B110" s="139" t="s">
        <v>170</v>
      </c>
      <c r="C110" s="145">
        <v>50</v>
      </c>
      <c r="D110" s="145">
        <v>69</v>
      </c>
      <c r="E110" s="145">
        <v>115</v>
      </c>
      <c r="F110" s="142">
        <f t="shared" si="5"/>
        <v>234</v>
      </c>
      <c r="G110" s="142">
        <v>15</v>
      </c>
      <c r="H110" s="143" t="s">
        <v>156</v>
      </c>
      <c r="I110" s="80"/>
    </row>
    <row r="111" spans="1:9">
      <c r="A111" s="166" t="s">
        <v>21</v>
      </c>
      <c r="B111" s="139" t="s">
        <v>143</v>
      </c>
      <c r="C111" s="141">
        <v>35</v>
      </c>
      <c r="D111" s="141">
        <v>40</v>
      </c>
      <c r="E111" s="141">
        <v>75</v>
      </c>
      <c r="F111" s="142">
        <f t="shared" si="5"/>
        <v>150</v>
      </c>
      <c r="G111" s="142">
        <v>7</v>
      </c>
      <c r="H111" s="143" t="s">
        <v>156</v>
      </c>
      <c r="I111" s="80"/>
    </row>
    <row r="112" spans="1:9">
      <c r="A112" s="166" t="s">
        <v>23</v>
      </c>
      <c r="B112" s="139" t="s">
        <v>144</v>
      </c>
      <c r="C112" s="141">
        <v>5</v>
      </c>
      <c r="D112" s="141">
        <v>5</v>
      </c>
      <c r="E112" s="141">
        <v>10</v>
      </c>
      <c r="F112" s="142">
        <f t="shared" si="5"/>
        <v>20</v>
      </c>
      <c r="G112" s="142">
        <v>1</v>
      </c>
      <c r="H112" s="143" t="s">
        <v>156</v>
      </c>
      <c r="I112" s="80"/>
    </row>
    <row r="113" spans="1:9">
      <c r="A113" s="166" t="s">
        <v>24</v>
      </c>
      <c r="B113" s="139" t="s">
        <v>220</v>
      </c>
      <c r="C113" s="141">
        <v>5</v>
      </c>
      <c r="D113" s="141">
        <v>5</v>
      </c>
      <c r="E113" s="141">
        <v>15</v>
      </c>
      <c r="F113" s="142">
        <f t="shared" si="5"/>
        <v>25</v>
      </c>
      <c r="G113" s="142">
        <v>2</v>
      </c>
      <c r="H113" s="143" t="s">
        <v>156</v>
      </c>
      <c r="I113" s="80"/>
    </row>
    <row r="114" spans="1:9">
      <c r="A114" s="166" t="s">
        <v>25</v>
      </c>
      <c r="B114" s="139" t="s">
        <v>146</v>
      </c>
      <c r="C114" s="141">
        <v>15</v>
      </c>
      <c r="D114" s="141">
        <v>15</v>
      </c>
      <c r="E114" s="141">
        <v>30</v>
      </c>
      <c r="F114" s="142">
        <f t="shared" si="5"/>
        <v>60</v>
      </c>
      <c r="G114" s="142">
        <v>3</v>
      </c>
      <c r="H114" s="143" t="s">
        <v>156</v>
      </c>
      <c r="I114" s="80"/>
    </row>
    <row r="115" spans="1:9">
      <c r="A115" s="166" t="s">
        <v>26</v>
      </c>
      <c r="B115" s="139" t="s">
        <v>147</v>
      </c>
      <c r="C115" s="141">
        <v>15</v>
      </c>
      <c r="D115" s="141">
        <v>15</v>
      </c>
      <c r="E115" s="141">
        <v>30</v>
      </c>
      <c r="F115" s="142">
        <f t="shared" si="5"/>
        <v>60</v>
      </c>
      <c r="G115" s="142">
        <v>3</v>
      </c>
      <c r="H115" s="143" t="s">
        <v>156</v>
      </c>
      <c r="I115" s="80"/>
    </row>
    <row r="116" spans="1:9">
      <c r="A116" s="166" t="s">
        <v>27</v>
      </c>
      <c r="B116" s="139" t="s">
        <v>185</v>
      </c>
      <c r="C116" s="141">
        <v>40</v>
      </c>
      <c r="D116" s="141">
        <v>40</v>
      </c>
      <c r="E116" s="141">
        <v>100</v>
      </c>
      <c r="F116" s="142">
        <f t="shared" si="5"/>
        <v>180</v>
      </c>
      <c r="G116" s="142">
        <v>9</v>
      </c>
      <c r="H116" s="143" t="s">
        <v>156</v>
      </c>
      <c r="I116" s="80"/>
    </row>
    <row r="117" spans="1:9">
      <c r="A117" s="166" t="s">
        <v>28</v>
      </c>
      <c r="B117" s="167" t="s">
        <v>148</v>
      </c>
      <c r="C117" s="147">
        <v>15</v>
      </c>
      <c r="D117" s="147">
        <v>15</v>
      </c>
      <c r="E117" s="147">
        <v>30</v>
      </c>
      <c r="F117" s="168">
        <f t="shared" si="5"/>
        <v>60</v>
      </c>
      <c r="G117" s="168">
        <v>3</v>
      </c>
      <c r="H117" s="143" t="s">
        <v>156</v>
      </c>
      <c r="I117" s="80"/>
    </row>
    <row r="118" spans="1:9">
      <c r="A118" s="178" t="s">
        <v>29</v>
      </c>
      <c r="B118" s="153" t="s">
        <v>160</v>
      </c>
      <c r="C118" s="141">
        <v>5</v>
      </c>
      <c r="D118" s="141">
        <v>5</v>
      </c>
      <c r="E118" s="141">
        <v>15</v>
      </c>
      <c r="F118" s="154">
        <f t="shared" si="5"/>
        <v>25</v>
      </c>
      <c r="G118" s="151">
        <v>2</v>
      </c>
      <c r="H118" s="143" t="s">
        <v>117</v>
      </c>
      <c r="I118" s="136"/>
    </row>
    <row r="119" spans="1:9">
      <c r="A119" s="178" t="s">
        <v>31</v>
      </c>
      <c r="B119" s="180" t="s">
        <v>114</v>
      </c>
      <c r="C119" s="79">
        <v>0</v>
      </c>
      <c r="D119" s="79">
        <v>0</v>
      </c>
      <c r="E119" s="79">
        <v>120</v>
      </c>
      <c r="F119" s="181">
        <f t="shared" si="5"/>
        <v>120</v>
      </c>
      <c r="G119" s="179">
        <v>4</v>
      </c>
      <c r="H119" s="125" t="s">
        <v>117</v>
      </c>
      <c r="I119" s="80"/>
    </row>
    <row r="120" spans="1:9">
      <c r="A120" s="192"/>
      <c r="B120" s="193" t="s">
        <v>210</v>
      </c>
      <c r="C120" s="201">
        <f>SUM(C108:C119)</f>
        <v>224</v>
      </c>
      <c r="D120" s="201">
        <f>SUM(D108:D119)</f>
        <v>276</v>
      </c>
      <c r="E120" s="201">
        <f>SUM(E108:E119)</f>
        <v>650</v>
      </c>
      <c r="F120" s="201">
        <f>SUM(F108:F119)</f>
        <v>1150</v>
      </c>
      <c r="G120" s="194">
        <f>SUM(G108:G119)</f>
        <v>62</v>
      </c>
      <c r="H120" s="14"/>
      <c r="I120" s="15"/>
    </row>
    <row r="121" spans="1:9" ht="225" customHeight="1"/>
    <row r="122" spans="1:9" ht="15.75">
      <c r="A122" s="234" t="s">
        <v>212</v>
      </c>
      <c r="B122" s="234"/>
      <c r="C122" s="234"/>
      <c r="D122" s="234"/>
      <c r="E122" s="234"/>
      <c r="F122" s="234"/>
      <c r="G122" s="234"/>
      <c r="H122" s="234"/>
      <c r="I122" s="234"/>
    </row>
    <row r="123" spans="1:9">
      <c r="A123" s="4" t="s">
        <v>199</v>
      </c>
      <c r="B123" s="4"/>
      <c r="C123" s="5"/>
      <c r="D123" s="5"/>
      <c r="E123" s="5"/>
      <c r="F123" s="5"/>
      <c r="G123" s="5"/>
      <c r="H123" s="4"/>
      <c r="I123" s="4"/>
    </row>
    <row r="124" spans="1:9">
      <c r="A124" s="235" t="s">
        <v>200</v>
      </c>
      <c r="B124" s="236"/>
      <c r="C124" s="236"/>
      <c r="D124" s="236"/>
      <c r="E124" s="236"/>
      <c r="F124" s="236"/>
      <c r="G124" s="236"/>
      <c r="H124" s="236"/>
      <c r="I124" s="236"/>
    </row>
    <row r="125" spans="1:9">
      <c r="A125" s="206" t="s">
        <v>218</v>
      </c>
      <c r="B125" s="206"/>
      <c r="C125" s="175"/>
      <c r="D125" s="175"/>
      <c r="E125" s="175"/>
      <c r="F125" s="175"/>
      <c r="G125" s="175"/>
      <c r="H125" s="175"/>
      <c r="I125" s="175"/>
    </row>
    <row r="126" spans="1:9">
      <c r="B126" s="4"/>
      <c r="C126" s="121"/>
      <c r="D126" s="121"/>
      <c r="E126" s="121"/>
      <c r="F126" s="121"/>
      <c r="G126" s="121"/>
      <c r="H126" s="4"/>
      <c r="I126" s="4"/>
    </row>
    <row r="127" spans="1:9" ht="15" customHeight="1">
      <c r="A127" s="208" t="s">
        <v>201</v>
      </c>
      <c r="B127" s="212" t="s">
        <v>202</v>
      </c>
      <c r="C127" s="214" t="s">
        <v>203</v>
      </c>
      <c r="D127" s="215"/>
      <c r="E127" s="215"/>
      <c r="F127" s="208" t="s">
        <v>204</v>
      </c>
      <c r="G127" s="208" t="s">
        <v>106</v>
      </c>
      <c r="H127" s="208" t="s">
        <v>205</v>
      </c>
      <c r="I127" s="210" t="s">
        <v>206</v>
      </c>
    </row>
    <row r="128" spans="1:9">
      <c r="A128" s="209"/>
      <c r="B128" s="213"/>
      <c r="C128" s="6" t="s">
        <v>207</v>
      </c>
      <c r="D128" s="6" t="s">
        <v>208</v>
      </c>
      <c r="E128" s="6" t="s">
        <v>209</v>
      </c>
      <c r="F128" s="209"/>
      <c r="G128" s="209"/>
      <c r="H128" s="209"/>
      <c r="I128" s="211"/>
    </row>
    <row r="129" spans="1:9">
      <c r="A129" s="73" t="s">
        <v>17</v>
      </c>
      <c r="B129" s="155" t="s">
        <v>186</v>
      </c>
      <c r="C129" s="156">
        <v>0</v>
      </c>
      <c r="D129" s="156">
        <v>0</v>
      </c>
      <c r="E129" s="156">
        <v>240</v>
      </c>
      <c r="F129" s="133">
        <f>SUM(C129:E129)</f>
        <v>240</v>
      </c>
      <c r="G129" s="157">
        <v>16</v>
      </c>
      <c r="H129" s="143" t="s">
        <v>198</v>
      </c>
      <c r="I129" s="42"/>
    </row>
    <row r="130" spans="1:9">
      <c r="A130" s="73" t="s">
        <v>19</v>
      </c>
      <c r="B130" s="155" t="s">
        <v>187</v>
      </c>
      <c r="C130" s="156">
        <v>0</v>
      </c>
      <c r="D130" s="156">
        <v>0</v>
      </c>
      <c r="E130" s="156">
        <v>120</v>
      </c>
      <c r="F130" s="133">
        <f>SUM(C130:E130)</f>
        <v>120</v>
      </c>
      <c r="G130" s="157">
        <v>8</v>
      </c>
      <c r="H130" s="143" t="s">
        <v>198</v>
      </c>
      <c r="I130" s="42"/>
    </row>
    <row r="131" spans="1:9">
      <c r="A131" s="73" t="s">
        <v>20</v>
      </c>
      <c r="B131" s="155" t="s">
        <v>188</v>
      </c>
      <c r="C131" s="156">
        <v>0</v>
      </c>
      <c r="D131" s="156">
        <v>0</v>
      </c>
      <c r="E131" s="156">
        <v>120</v>
      </c>
      <c r="F131" s="133">
        <f>SUM(C131:E131)</f>
        <v>120</v>
      </c>
      <c r="G131" s="157">
        <v>8</v>
      </c>
      <c r="H131" s="143" t="s">
        <v>198</v>
      </c>
      <c r="I131" s="42"/>
    </row>
    <row r="132" spans="1:9">
      <c r="A132" s="73" t="s">
        <v>21</v>
      </c>
      <c r="B132" s="155" t="s">
        <v>189</v>
      </c>
      <c r="C132" s="156">
        <v>0</v>
      </c>
      <c r="D132" s="156">
        <v>0</v>
      </c>
      <c r="E132" s="156">
        <v>60</v>
      </c>
      <c r="F132" s="133">
        <f>SUM(C132:E132)</f>
        <v>60</v>
      </c>
      <c r="G132" s="157">
        <v>4</v>
      </c>
      <c r="H132" s="158" t="s">
        <v>162</v>
      </c>
      <c r="I132" s="42"/>
    </row>
    <row r="133" spans="1:9">
      <c r="A133" s="73" t="s">
        <v>23</v>
      </c>
      <c r="B133" s="155" t="s">
        <v>190</v>
      </c>
      <c r="C133" s="156">
        <v>0</v>
      </c>
      <c r="D133" s="156">
        <v>0</v>
      </c>
      <c r="E133" s="156">
        <v>60</v>
      </c>
      <c r="F133" s="133">
        <f>SUM(C133:E133)</f>
        <v>60</v>
      </c>
      <c r="G133" s="157">
        <v>4</v>
      </c>
      <c r="H133" s="158" t="s">
        <v>162</v>
      </c>
      <c r="I133" s="161"/>
    </row>
    <row r="134" spans="1:9">
      <c r="A134" s="73" t="s">
        <v>24</v>
      </c>
      <c r="B134" s="119" t="s">
        <v>221</v>
      </c>
      <c r="C134" s="126">
        <v>0</v>
      </c>
      <c r="D134" s="126">
        <v>0</v>
      </c>
      <c r="E134" s="126">
        <v>60</v>
      </c>
      <c r="F134" s="127">
        <v>60</v>
      </c>
      <c r="G134" s="135">
        <v>4</v>
      </c>
      <c r="H134" s="158" t="s">
        <v>162</v>
      </c>
      <c r="I134" s="124"/>
    </row>
    <row r="135" spans="1:9">
      <c r="A135" s="73" t="s">
        <v>25</v>
      </c>
      <c r="B135" s="155" t="s">
        <v>222</v>
      </c>
      <c r="C135" s="156">
        <v>0</v>
      </c>
      <c r="D135" s="156">
        <v>0</v>
      </c>
      <c r="E135" s="156">
        <v>60</v>
      </c>
      <c r="F135" s="133">
        <f>SUM(C135:E135)</f>
        <v>60</v>
      </c>
      <c r="G135" s="157">
        <v>4</v>
      </c>
      <c r="H135" s="158" t="s">
        <v>162</v>
      </c>
      <c r="I135" s="42"/>
    </row>
    <row r="136" spans="1:9">
      <c r="A136" s="197" t="s">
        <v>26</v>
      </c>
      <c r="B136" s="159" t="s">
        <v>191</v>
      </c>
      <c r="C136" s="160">
        <v>0</v>
      </c>
      <c r="D136" s="160">
        <v>0</v>
      </c>
      <c r="E136" s="160">
        <v>180</v>
      </c>
      <c r="F136" s="133">
        <f>SUM(C136:E136)</f>
        <v>180</v>
      </c>
      <c r="G136" s="135">
        <v>12</v>
      </c>
      <c r="H136" s="158" t="s">
        <v>117</v>
      </c>
      <c r="I136" s="42"/>
    </row>
    <row r="137" spans="1:9">
      <c r="A137" s="192"/>
      <c r="B137" s="198" t="s">
        <v>210</v>
      </c>
      <c r="C137" s="199">
        <f>SUM(C129:C136)</f>
        <v>0</v>
      </c>
      <c r="D137" s="200">
        <f>SUM(D129:D136)</f>
        <v>0</v>
      </c>
      <c r="E137" s="200">
        <f>SUM(E129:E136)</f>
        <v>900</v>
      </c>
      <c r="F137" s="200">
        <f>SUM(F129:F136)</f>
        <v>900</v>
      </c>
      <c r="G137" s="200">
        <f>SUM(G129:G136)</f>
        <v>60</v>
      </c>
      <c r="H137" s="90"/>
      <c r="I137" s="15"/>
    </row>
    <row r="139" spans="1:9">
      <c r="B139" s="230" t="s">
        <v>192</v>
      </c>
      <c r="C139" s="230"/>
      <c r="D139" s="230"/>
      <c r="E139" s="230"/>
      <c r="F139" s="230"/>
      <c r="G139" s="230"/>
      <c r="H139" s="230"/>
      <c r="I139" s="230"/>
    </row>
    <row r="141" spans="1:9">
      <c r="B141" s="231" t="s">
        <v>193</v>
      </c>
      <c r="C141" s="231"/>
      <c r="D141" s="231"/>
      <c r="E141" s="231"/>
      <c r="F141" s="231"/>
      <c r="G141" s="231"/>
      <c r="H141" s="231"/>
      <c r="I141" s="231"/>
    </row>
    <row r="143" spans="1:9">
      <c r="B143" s="232" t="s">
        <v>194</v>
      </c>
      <c r="C143" s="232"/>
      <c r="D143" s="232"/>
      <c r="E143" s="232"/>
      <c r="F143" s="232"/>
      <c r="G143" s="232"/>
      <c r="H143" s="232"/>
      <c r="I143" s="232"/>
    </row>
  </sheetData>
  <mergeCells count="63">
    <mergeCell ref="A1:I1"/>
    <mergeCell ref="A3:I3"/>
    <mergeCell ref="A6:A7"/>
    <mergeCell ref="B6:B7"/>
    <mergeCell ref="C6:E6"/>
    <mergeCell ref="F6:F7"/>
    <mergeCell ref="G6:G7"/>
    <mergeCell ref="H6:H7"/>
    <mergeCell ref="I6:I7"/>
    <mergeCell ref="A4:B4"/>
    <mergeCell ref="A36:I36"/>
    <mergeCell ref="A38:I38"/>
    <mergeCell ref="A41:A42"/>
    <mergeCell ref="B41:B42"/>
    <mergeCell ref="C41:E41"/>
    <mergeCell ref="F41:F42"/>
    <mergeCell ref="G41:G42"/>
    <mergeCell ref="H41:H42"/>
    <mergeCell ref="I41:I42"/>
    <mergeCell ref="A39:B39"/>
    <mergeCell ref="A59:I59"/>
    <mergeCell ref="A61:I61"/>
    <mergeCell ref="A64:A65"/>
    <mergeCell ref="B64:B65"/>
    <mergeCell ref="C64:E64"/>
    <mergeCell ref="F64:F65"/>
    <mergeCell ref="G64:G65"/>
    <mergeCell ref="H64:H65"/>
    <mergeCell ref="I64:I65"/>
    <mergeCell ref="A62:B62"/>
    <mergeCell ref="A79:I79"/>
    <mergeCell ref="A81:I81"/>
    <mergeCell ref="A84:A85"/>
    <mergeCell ref="B84:B85"/>
    <mergeCell ref="C84:E84"/>
    <mergeCell ref="F84:F85"/>
    <mergeCell ref="G84:G85"/>
    <mergeCell ref="A82:B82"/>
    <mergeCell ref="H106:H107"/>
    <mergeCell ref="I106:I107"/>
    <mergeCell ref="A122:I122"/>
    <mergeCell ref="A124:I124"/>
    <mergeCell ref="H84:H85"/>
    <mergeCell ref="I84:I85"/>
    <mergeCell ref="A101:I101"/>
    <mergeCell ref="A103:I103"/>
    <mergeCell ref="A106:A107"/>
    <mergeCell ref="B106:B107"/>
    <mergeCell ref="C106:E106"/>
    <mergeCell ref="F106:F107"/>
    <mergeCell ref="G106:G107"/>
    <mergeCell ref="A104:B104"/>
    <mergeCell ref="A125:B125"/>
    <mergeCell ref="B143:I143"/>
    <mergeCell ref="A127:A128"/>
    <mergeCell ref="B127:B128"/>
    <mergeCell ref="C127:E127"/>
    <mergeCell ref="F127:F128"/>
    <mergeCell ref="G127:G128"/>
    <mergeCell ref="H127:H128"/>
    <mergeCell ref="I127:I128"/>
    <mergeCell ref="B139:I139"/>
    <mergeCell ref="B141:I141"/>
  </mergeCells>
  <pageMargins left="0.70866141732283472" right="0.70866141732283472" top="0.78740157480314965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I rok</vt:lpstr>
      <vt:lpstr>II rok</vt:lpstr>
      <vt:lpstr>III rok</vt:lpstr>
      <vt:lpstr>IV rok </vt:lpstr>
      <vt:lpstr>V rok </vt:lpstr>
      <vt:lpstr>IV</vt:lpstr>
      <vt:lpstr>V</vt:lpstr>
      <vt:lpstr>VI rok</vt:lpstr>
      <vt:lpstr>RAZEM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2025-01-16T09:14:08Z</dcterms:modified>
</cp:coreProperties>
</file>